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2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'стр.1_4'!$A$1:$FF$150</definedName>
    <definedName name="_xlnm.Print_Area" localSheetId="1">'стр.5_7'!$A$1:$FJ$93</definedName>
  </definedNames>
  <calcPr fullCalcOnLoad="1"/>
</workbook>
</file>

<file path=xl/sharedStrings.xml><?xml version="1.0" encoding="utf-8"?>
<sst xmlns="http://schemas.openxmlformats.org/spreadsheetml/2006/main" count="783" uniqueCount="424">
  <si>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</si>
  <si>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</si>
  <si>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</si>
  <si>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</si>
  <si>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</si>
  <si>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</si>
  <si>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</si>
  <si>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</si>
  <si>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в том числе:
в соответствии с Федеральным законом № 44-ФЗ, всего</t>
  </si>
  <si>
    <t>1.3.2.</t>
  </si>
  <si>
    <t>1.1.</t>
  </si>
  <si>
    <t>1.2.</t>
  </si>
  <si>
    <t>1.3.</t>
  </si>
  <si>
    <t>1.3.1.</t>
  </si>
  <si>
    <t>1.4.</t>
  </si>
  <si>
    <t>1.4.1.</t>
  </si>
  <si>
    <t>1.4.1.1.</t>
  </si>
  <si>
    <t>1.4.1.2.</t>
  </si>
  <si>
    <t>№
пункта,
подпункта</t>
  </si>
  <si>
    <t>1.4.2.</t>
  </si>
  <si>
    <t>1.4.2.1.</t>
  </si>
  <si>
    <t>1.4.2.2.</t>
  </si>
  <si>
    <t>1.4.3.</t>
  </si>
  <si>
    <t>1.4.4.</t>
  </si>
  <si>
    <t>за счет средств обязательного медицинского страхования, всего</t>
  </si>
  <si>
    <t>1.4.4.1.</t>
  </si>
  <si>
    <t>1.4.4.2.</t>
  </si>
  <si>
    <t>1.4.5.</t>
  </si>
  <si>
    <t>за счет прочих источников финансового обеспечения, всего</t>
  </si>
  <si>
    <t>1.4.5.1.</t>
  </si>
  <si>
    <t>1.4.5.2.</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</si>
  <si>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</si>
  <si>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</si>
  <si>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</si>
  <si>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</si>
  <si>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</si>
  <si>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</si>
  <si>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</si>
  <si>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</si>
  <si>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</si>
  <si>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</si>
  <si>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</si>
  <si>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</si>
  <si>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</si>
  <si>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</si>
  <si>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</si>
  <si>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</si>
  <si>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</si>
  <si>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</si>
  <si>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</si>
  <si>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</si>
  <si>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</si>
  <si>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</si>
  <si>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</si>
  <si>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</si>
  <si>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</si>
  <si>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</si>
  <si>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</si>
  <si>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</si>
  <si>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</si>
  <si>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</si>
  <si>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</si>
  <si>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</si>
  <si>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</si>
  <si>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</si>
  <si>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</si>
  <si>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</si>
  <si>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</si>
  <si>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</si>
  <si>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</si>
  <si>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</si>
  <si>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</si>
  <si>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</si>
  <si>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</si>
  <si>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</si>
  <si>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</si>
  <si>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</si>
  <si>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</si>
  <si>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</si>
  <si>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</si>
  <si>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</si>
  <si>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</si>
  <si>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1300</t>
  </si>
  <si>
    <t>140</t>
  </si>
  <si>
    <t>1400</t>
  </si>
  <si>
    <t>150</t>
  </si>
  <si>
    <t>1500</t>
  </si>
  <si>
    <t>180</t>
  </si>
  <si>
    <t>целевые субсидии</t>
  </si>
  <si>
    <t>субсидии на осуществление капитальных вложений</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</si>
  <si>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</si>
  <si>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</si>
  <si>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</si>
  <si>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</si>
  <si>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</si>
  <si>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</si>
  <si>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</si>
  <si>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</si>
  <si>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</si>
  <si>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</si>
  <si>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</si>
  <si>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</si>
  <si>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</si>
  <si>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</si>
  <si>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</si>
  <si>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</si>
  <si>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</si>
  <si>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</si>
  <si>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</si>
  <si>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</si>
  <si>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</si>
  <si>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</si>
  <si>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</si>
  <si>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</si>
  <si>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</si>
  <si>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</si>
  <si>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</si>
  <si>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</si>
  <si>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</si>
  <si>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</si>
  <si>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</si>
  <si>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</si>
  <si>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</si>
  <si>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</si>
  <si>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</si>
  <si>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</si>
  <si>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</si>
  <si>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</si>
  <si>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</si>
  <si>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</si>
  <si>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</si>
  <si>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</si>
  <si>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2430</t>
  </si>
  <si>
    <t>2500</t>
  </si>
  <si>
    <t>2520</t>
  </si>
  <si>
    <t>831</t>
  </si>
  <si>
    <t>2600</t>
  </si>
  <si>
    <t>2610</t>
  </si>
  <si>
    <t>241</t>
  </si>
  <si>
    <t>2630</t>
  </si>
  <si>
    <t>243</t>
  </si>
  <si>
    <t>2640</t>
  </si>
  <si>
    <t>244</t>
  </si>
  <si>
    <t>из них:</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</si>
  <si>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</si>
  <si>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</si>
  <si>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</si>
  <si>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</si>
  <si>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</si>
  <si>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</si>
  <si>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</si>
  <si>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</si>
  <si>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</si>
  <si>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</si>
  <si>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</si>
  <si>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</si>
  <si>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</si>
  <si>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</si>
  <si>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</si>
  <si>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</si>
  <si>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</si>
  <si>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</si>
  <si>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</si>
  <si>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</si>
  <si>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</si>
  <si>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</si>
  <si>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</si>
  <si>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</si>
  <si>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</si>
  <si>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</si>
  <si>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</si>
  <si>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</si>
  <si>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</si>
  <si>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</si>
  <si>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</si>
  <si>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</si>
  <si>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</si>
  <si>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</si>
  <si>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</si>
  <si>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</si>
  <si>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</si>
  <si>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</si>
  <si>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</si>
  <si>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</si>
  <si>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</si>
  <si>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</si>
  <si>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</si>
  <si>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 г.</t>
    </r>
    <r>
      <rPr>
        <vertAlign val="superscript"/>
        <sz val="7.5"/>
        <rFont val="Times New Roman"/>
        <family val="1"/>
      </rPr>
      <t>1</t>
    </r>
  </si>
  <si>
    <t>взносы по обязательному социальному страхованию на выплаты по оплате труда работников и иные 
выплаты работникам учреждений</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</si>
  <si>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</si>
  <si>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</si>
  <si>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гранты, предоставляемые иным некоммерческим организациям (за исключением бюджетных 
и автономных учреждений)</t>
  </si>
  <si>
    <t>прочие выплаты (кроме выплат на закупку товаров, работ, услуг), всего</t>
  </si>
  <si>
    <t>из них:
закупку научно-исследовательских, опытно-конструкторских и технологических работ</t>
  </si>
  <si>
    <t>прочую закупку товаров, работ и услуг</t>
  </si>
  <si>
    <t>закупку энергетических ресурсов</t>
  </si>
  <si>
    <t>247</t>
  </si>
  <si>
    <t>2700</t>
  </si>
  <si>
    <t>в том числе:
приобретение объектов недвижимого имущества</t>
  </si>
  <si>
    <t>2710</t>
  </si>
  <si>
    <t>2720</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</si>
  <si>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</si>
  <si>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</si>
  <si>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</si>
  <si>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</si>
  <si>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</si>
  <si>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</si>
  <si>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</si>
  <si>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</si>
  <si>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</si>
  <si>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</si>
  <si>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</si>
  <si>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</si>
  <si>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</si>
  <si>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</si>
  <si>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</si>
  <si>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1</t>
    </r>
    <r>
      <rPr>
        <sz val="6"/>
        <color indexed="9"/>
        <rFont val="Times New Roman"/>
        <family val="1"/>
      </rPr>
      <t>_</t>
    </r>
    <r>
      <rPr>
        <sz val="6"/>
        <rFont val="Times New Roman"/>
        <family val="1"/>
      </rPr>
      <t>Указывается дата вступления в силу Плана (изменений в План).</t>
    </r>
  </si>
  <si>
    <t>(наименование органа - учредителя (учреждения)</t>
  </si>
  <si>
    <t>(наименование должностного лица органа-учредителя)</t>
  </si>
  <si>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</si>
  <si>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1110</t>
  </si>
  <si>
    <t>Аналитический код &lt;3&gt;</t>
  </si>
  <si>
    <t>1900</t>
  </si>
  <si>
    <t>в том числе:
прочие поступления, всего ,&lt;5&gt;</t>
  </si>
  <si>
    <t>1980</t>
  </si>
  <si>
    <t>1981</t>
  </si>
  <si>
    <t>Расходы, всего</t>
  </si>
  <si>
    <t>в том числе:
на выплаты по оплате труда</t>
  </si>
  <si>
    <t>2141</t>
  </si>
  <si>
    <t>иные выплаты работникам</t>
  </si>
  <si>
    <t>2142</t>
  </si>
  <si>
    <t>гранты, предоставляемые другим организациям и физическим лицам</t>
  </si>
  <si>
    <t>в том числе:
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</si>
  <si>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расходы на закупку товаров, работ, услуг, всего &lt;6&gt;</t>
  </si>
  <si>
    <t>закупку товаров, работ и услуг в целях создания, развития, эксплуатации и вывода из эксплуатации государственных информационных систем</t>
  </si>
  <si>
    <t>246</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</si>
  <si>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</si>
  <si>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</si>
  <si>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Выплаты, уменьшающие доход, всего &lt;7&gt;</t>
  </si>
  <si>
    <t>в том числе:
налог на прибыль &lt;7&gt;</t>
  </si>
  <si>
    <t>налог на добавленную стоимость &lt;7&gt;</t>
  </si>
  <si>
    <t>прочие налоги, уменьшающие доход &lt;7&gt;</t>
  </si>
  <si>
    <t>Прочие выплаты, всего &lt;8&gt;</t>
  </si>
  <si>
    <t>Код по бюджетной классификации Российской Федерации &lt;2&gt;</t>
  </si>
  <si>
    <r>
      <t>2</t>
    </r>
    <r>
      <rPr>
        <sz val="6"/>
        <color indexed="9"/>
        <rFont val="Times New Roman"/>
        <family val="1"/>
      </rPr>
      <t>_</t>
    </r>
    <r>
      <rPr>
        <sz val="6"/>
        <rFont val="Times New Roman"/>
        <family val="1"/>
      </rPr>
      <t>В графе 3 отражаются:</t>
    </r>
  </si>
  <si>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</si>
  <si>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</si>
  <si>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2000 - 2720 - коды видов расходов бюджетов классификации расходов бюджетов;</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</si>
  <si>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</si>
  <si>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r>
      <t>5</t>
    </r>
    <r>
      <rPr>
        <sz val="6"/>
        <color indexed="9"/>
        <rFont val="Times New Roman"/>
        <family val="1"/>
      </rPr>
      <t>_</t>
    </r>
    <r>
      <rPr>
        <sz val="6"/>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</si>
  <si>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7_Показатель отражается со знаком "минус".</t>
  </si>
  <si>
    <t>8_Показатели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t>
  </si>
  <si>
    <t>ПРИЛОЖЕНИЕ</t>
  </si>
  <si>
    <t>к Порядку составления и ведения плана финансово-хозяйственной деятельности муниципального бюджетного учреждения получателя расходов бюджета Комсомольского муниципального района Хабаровского края от 29.12.2021 № ________</t>
  </si>
  <si>
    <t>Доходы, всего:</t>
  </si>
  <si>
    <t>в том числе:</t>
  </si>
  <si>
    <t>в том числе:                                                                                                                                                безвозмездные денежные поступления, всего</t>
  </si>
  <si>
    <t>в том числе: прочие доходы, всего</t>
  </si>
  <si>
    <t xml:space="preserve">    в том числе:</t>
  </si>
  <si>
    <t>из них:
увеличение остатков денежных средств за счет возврата дебиторской задолженности прошлых лет</t>
  </si>
  <si>
    <t>2211</t>
  </si>
  <si>
    <t xml:space="preserve">     доходы от операций с активами, всего</t>
  </si>
  <si>
    <t xml:space="preserve">         из них:</t>
  </si>
  <si>
    <t xml:space="preserve">          пособия, компенсации и иные социальные выплаты гражданам, кроме публичных нормативных                                                                                                       обязательств</t>
  </si>
  <si>
    <t>закупку товаров, работ, услуг в целях капитального ремонта муниципального 
имущества</t>
  </si>
  <si>
    <t>2660</t>
  </si>
  <si>
    <t>из них:
возврат в бюджет средств субсидии</t>
  </si>
  <si>
    <r>
      <rPr>
        <sz val="5"/>
        <rFont val="Times New Roman"/>
        <family val="1"/>
      </rPr>
      <t xml:space="preserve">3 </t>
    </r>
    <r>
      <rPr>
        <sz val="6"/>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утвержденный приказом Министерства финансов Российской Федерации от 29 ноября 2017 г № 209н, и(или) коды иных аналитических показателей, в случае, если Порядком органа-учредителя предусмотрена указанная детализация.</t>
    </r>
  </si>
  <si>
    <t>6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</si>
  <si>
    <r>
      <t xml:space="preserve">Раздел 2. Сведения по выплатам на закупку товаров, работ, услуг </t>
    </r>
    <r>
      <rPr>
        <b/>
        <vertAlign val="superscript"/>
        <sz val="8"/>
        <rFont val="Times New Roman"/>
        <family val="1"/>
      </rPr>
      <t>9</t>
    </r>
  </si>
  <si>
    <r>
      <t xml:space="preserve">Выплаты на закупку товаров, работ, услуг, всего </t>
    </r>
    <r>
      <rPr>
        <b/>
        <vertAlign val="superscript"/>
        <sz val="7.5"/>
        <rFont val="Times New Roman"/>
        <family val="1"/>
      </rPr>
      <t>10</t>
    </r>
  </si>
  <si>
    <r>
      <t xml:space="preserve">Код по бюджетной классификации Российской Федерации </t>
    </r>
    <r>
      <rPr>
        <vertAlign val="superscript"/>
        <sz val="7.5"/>
        <rFont val="Times New Roman"/>
        <family val="1"/>
      </rPr>
      <t>10.1</t>
    </r>
  </si>
  <si>
    <r>
      <t xml:space="preserve">Уникальный 
код </t>
    </r>
    <r>
      <rPr>
        <vertAlign val="superscript"/>
        <sz val="7.5"/>
        <rFont val="Times New Roman"/>
        <family val="1"/>
      </rPr>
      <t>10.2</t>
    </r>
  </si>
  <si>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7.5"/>
        <rFont val="Times New Roman"/>
        <family val="1"/>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</si>
  <si>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7.5"/>
        <rFont val="Times New Roman"/>
        <family val="1"/>
      </rPr>
      <t>11</t>
    </r>
  </si>
  <si>
    <r>
      <t>по контрактам (договорам), заключенным до начала текущего финансового года с учетом требований Федерального закона № 44-ФЗ</t>
    </r>
    <r>
      <rPr>
        <vertAlign val="superscript"/>
        <sz val="7.5"/>
        <rFont val="Times New Roman"/>
        <family val="1"/>
      </rPr>
      <t>12</t>
    </r>
  </si>
  <si>
    <t>26000</t>
  </si>
  <si>
    <t>26100</t>
  </si>
  <si>
    <t>26200</t>
  </si>
  <si>
    <t>26300</t>
  </si>
  <si>
    <t>26310</t>
  </si>
  <si>
    <r>
      <t xml:space="preserve">из них </t>
    </r>
    <r>
      <rPr>
        <vertAlign val="superscript"/>
        <sz val="7.5"/>
        <rFont val="Times New Roman"/>
        <family val="1"/>
      </rPr>
      <t>10.1</t>
    </r>
    <r>
      <rPr>
        <sz val="7.5"/>
        <rFont val="Times New Roman"/>
        <family val="1"/>
      </rPr>
      <t xml:space="preserve">:
</t>
    </r>
  </si>
  <si>
    <r>
      <t xml:space="preserve">из них </t>
    </r>
    <r>
      <rPr>
        <vertAlign val="superscript"/>
        <sz val="7.5"/>
        <rFont val="Times New Roman"/>
        <family val="1"/>
      </rPr>
      <t>10.2</t>
    </r>
    <r>
      <rPr>
        <sz val="7.5"/>
        <rFont val="Times New Roman"/>
        <family val="1"/>
      </rPr>
      <t xml:space="preserve">:
</t>
    </r>
  </si>
  <si>
    <t>26310.1</t>
  </si>
  <si>
    <t>26310.2</t>
  </si>
  <si>
    <t>26320</t>
  </si>
  <si>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7.5"/>
        <rFont val="Times New Roman"/>
        <family val="1"/>
      </rPr>
      <t>12</t>
    </r>
  </si>
  <si>
    <t>26400</t>
  </si>
  <si>
    <t>в том числе:
за счет субсидий, предоставляемых на финансовое обеспечение выполнения муниципального задания, всего</t>
  </si>
  <si>
    <t>26410</t>
  </si>
  <si>
    <t>26411</t>
  </si>
  <si>
    <t>26412</t>
  </si>
  <si>
    <r>
      <t xml:space="preserve">в соответствии с Федеральным законом № 223-ФЗ </t>
    </r>
    <r>
      <rPr>
        <vertAlign val="superscript"/>
        <sz val="7.5"/>
        <rFont val="Times New Roman"/>
        <family val="1"/>
      </rPr>
      <t>13</t>
    </r>
  </si>
  <si>
    <t>26420</t>
  </si>
  <si>
    <t>26421</t>
  </si>
  <si>
    <t>26422</t>
  </si>
  <si>
    <r>
      <t xml:space="preserve">за счет субсидий, предоставляемых на осуществление капитальных вложений </t>
    </r>
    <r>
      <rPr>
        <vertAlign val="superscript"/>
        <sz val="7.5"/>
        <rFont val="Times New Roman"/>
        <family val="1"/>
      </rPr>
      <t>14</t>
    </r>
  </si>
  <si>
    <t>26430</t>
  </si>
  <si>
    <t>26430.1</t>
  </si>
  <si>
    <t>26430.2</t>
  </si>
  <si>
    <t>26440</t>
  </si>
  <si>
    <t>26441</t>
  </si>
  <si>
    <t>26442</t>
  </si>
  <si>
    <t>26450</t>
  </si>
  <si>
    <t>26451</t>
  </si>
  <si>
    <t>26451.1</t>
  </si>
  <si>
    <t>26451.2</t>
  </si>
  <si>
    <r>
      <t xml:space="preserve">из них </t>
    </r>
    <r>
      <rPr>
        <sz val="5"/>
        <rFont val="Times New Roman"/>
        <family val="1"/>
      </rPr>
      <t>10.2</t>
    </r>
    <r>
      <rPr>
        <sz val="7.5"/>
        <rFont val="Times New Roman"/>
        <family val="1"/>
      </rPr>
      <t>:</t>
    </r>
  </si>
  <si>
    <t>26452</t>
  </si>
  <si>
    <t>26500</t>
  </si>
  <si>
    <t>26510</t>
  </si>
  <si>
    <t>26600</t>
  </si>
  <si>
    <t>26610</t>
  </si>
  <si>
    <r>
      <t>9</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</si>
  <si>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sz val="6"/>
        <color indexed="8"/>
        <rFont val="Times New Roman"/>
        <family val="1"/>
      </rPr>
      <t>10.1_В</t>
    </r>
    <r>
      <rPr>
        <sz val="6"/>
        <rFont val="Times New Roman"/>
        <family val="1"/>
      </rPr>
      <t xml:space="preserve">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</si>
  <si>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10.2</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</si>
  <si>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10</t>
    </r>
    <r>
      <rPr>
        <sz val="6"/>
        <color indexed="9"/>
        <rFont val="Times New Roman"/>
        <family val="1"/>
      </rPr>
      <t>_</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</si>
  <si>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11</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</si>
  <si>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12</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</si>
  <si>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6"/>
        <color indexed="8"/>
        <rFont val="Times New Roman"/>
        <family val="1"/>
      </rPr>
      <t>13</t>
    </r>
    <r>
      <rPr>
        <sz val="6"/>
        <color indexed="8"/>
        <rFont val="Times New Roman"/>
        <family val="1"/>
      </rPr>
      <t>_Муниципальным бюджетным учреждением показатель не формируется.</t>
    </r>
  </si>
  <si>
    <r>
      <t>15</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</si>
  <si>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15</t>
    </r>
    <r>
      <rPr>
        <sz val="6"/>
        <color indexed="9"/>
        <rFont val="Times New Roman"/>
        <family val="1"/>
      </rPr>
      <t>_</t>
    </r>
    <r>
      <rPr>
        <sz val="6"/>
        <rFont val="Times New Roman"/>
        <family val="1"/>
      </rPr>
      <t>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</si>
  <si>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4.1</t>
  </si>
  <si>
    <t>4.2</t>
  </si>
  <si>
    <t>22</t>
  </si>
  <si>
    <t>23</t>
  </si>
  <si>
    <t>24</t>
  </si>
  <si>
    <t>2712008130</t>
  </si>
  <si>
    <t>271201001</t>
  </si>
  <si>
    <t>субсидии на финансовое обеспечение выполнения муниципального задания за счет средств бюджета Комсомольского муниципального района</t>
  </si>
  <si>
    <t>131</t>
  </si>
  <si>
    <t>152</t>
  </si>
  <si>
    <t>162</t>
  </si>
  <si>
    <t xml:space="preserve">         в том числе:                                                                                                                                                                                                                                                                                                                                                                                              социальные выплаты гражданам, кроме публичных нормативных  обязательств</t>
  </si>
  <si>
    <t>2641</t>
  </si>
  <si>
    <t>2642</t>
  </si>
  <si>
    <t>2643</t>
  </si>
  <si>
    <t>2644</t>
  </si>
  <si>
    <t xml:space="preserve">в том числе: </t>
  </si>
  <si>
    <t>услуги связи</t>
  </si>
  <si>
    <t>223.0</t>
  </si>
  <si>
    <t>226.2</t>
  </si>
  <si>
    <t>2645</t>
  </si>
  <si>
    <t>2646</t>
  </si>
  <si>
    <t>2647</t>
  </si>
  <si>
    <t>2648</t>
  </si>
  <si>
    <t>2649</t>
  </si>
  <si>
    <t>2651</t>
  </si>
  <si>
    <t>2652</t>
  </si>
  <si>
    <t>2653</t>
  </si>
  <si>
    <t>2654</t>
  </si>
  <si>
    <t>2655</t>
  </si>
  <si>
    <t>2656</t>
  </si>
  <si>
    <t>2657</t>
  </si>
  <si>
    <t>2658</t>
  </si>
  <si>
    <t>коммунальные услуги</t>
  </si>
  <si>
    <t>арендная плата за пользование имуществом</t>
  </si>
  <si>
    <t>работы, услуги по содержанию имуществом</t>
  </si>
  <si>
    <t>текущий ремонт имущества</t>
  </si>
  <si>
    <t>дезинфекция, дезинсекция, дератизация, газация</t>
  </si>
  <si>
    <t>противопожарные мероприятия</t>
  </si>
  <si>
    <t>заправка картриджей</t>
  </si>
  <si>
    <t>прочие работы, услуги</t>
  </si>
  <si>
    <t>медицинские услуги</t>
  </si>
  <si>
    <t>страхование</t>
  </si>
  <si>
    <t>увеличение стоимости основных средств</t>
  </si>
  <si>
    <t>приобретение учебников</t>
  </si>
  <si>
    <t>увеличение стоимости продуктов питания</t>
  </si>
  <si>
    <t>увеличение стоимости ГСМ</t>
  </si>
  <si>
    <t>увеличение стоимости строительных материалов</t>
  </si>
  <si>
    <t>увеличение стоимости прочих оборотных материалов</t>
  </si>
  <si>
    <t>010020П380</t>
  </si>
  <si>
    <r>
      <t xml:space="preserve">из них </t>
    </r>
    <r>
      <rPr>
        <vertAlign val="superscript"/>
        <sz val="7.5"/>
        <rFont val="Times New Roman"/>
        <family val="1"/>
      </rPr>
      <t>10.1</t>
    </r>
    <r>
      <rPr>
        <sz val="7.5"/>
        <rFont val="Times New Roman"/>
        <family val="1"/>
      </rPr>
      <t>:
субвенции на реализацию основных общеобразовательных программ</t>
    </r>
  </si>
  <si>
    <t>0100780360</t>
  </si>
  <si>
    <t>обеспечение двухразовым бесплатным питанием учащихся с ОВЗ</t>
  </si>
  <si>
    <t>0100780520</t>
  </si>
  <si>
    <t>обеспечение бесплатным питанием учащихся из малообеспеченных и многодетных семей</t>
  </si>
  <si>
    <t>01007L304M</t>
  </si>
  <si>
    <t>обеспечение бесплатным питанием учащихся, получающих  начальное общее образование</t>
  </si>
  <si>
    <t>01007SC430</t>
  </si>
  <si>
    <t>225</t>
  </si>
  <si>
    <t>исполняющий обязанности директора</t>
  </si>
  <si>
    <t>Н.Н.Самсонова</t>
  </si>
  <si>
    <t>главный бухгалтер</t>
  </si>
  <si>
    <t>89242250196</t>
  </si>
  <si>
    <t>иные налоги (включаемые в состав расходов) в бюджеты бюджетной системы РФ, 
а также государственная пошлина</t>
  </si>
  <si>
    <t>01007L304М</t>
  </si>
  <si>
    <r>
      <t xml:space="preserve">из них </t>
    </r>
    <r>
      <rPr>
        <vertAlign val="superscript"/>
        <sz val="7.5"/>
        <rFont val="Times New Roman"/>
        <family val="1"/>
      </rPr>
      <t>10.1</t>
    </r>
    <r>
      <rPr>
        <sz val="7.5"/>
        <rFont val="Times New Roman"/>
        <family val="1"/>
      </rPr>
      <t>:
обеспечение двухразовым бесплатным питанием учащихся с ОВЗ</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</si>
  <si>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15</t>
    </r>
  </si>
  <si>
    <t>2022</t>
  </si>
  <si>
    <t>совершенствование системы непрерывного педагогического образования по подготовке, переподготовке и повышению квалификации педагогических кадров</t>
  </si>
  <si>
    <t>26420.1</t>
  </si>
  <si>
    <t>26420.2</t>
  </si>
  <si>
    <t>26420.3</t>
  </si>
  <si>
    <t>26420.4</t>
  </si>
  <si>
    <t>26420.5</t>
  </si>
  <si>
    <t>26420.6</t>
  </si>
  <si>
    <t>26420.7</t>
  </si>
  <si>
    <t>Муниципальное бюджетное общеобразовательное учреждение средняя общеобразовательная школа № 1 сельского поселения "Село Хурба" Комсомольского муниципального района Хабаровского края</t>
  </si>
  <si>
    <t>Управление образования администрации Комсомольского муниципального района Хабаровского края</t>
  </si>
  <si>
    <t>декабря</t>
  </si>
  <si>
    <t>25</t>
  </si>
  <si>
    <t>29</t>
  </si>
  <si>
    <t>29.12.2022</t>
  </si>
  <si>
    <t>225.00</t>
  </si>
  <si>
    <t>223.00</t>
  </si>
  <si>
    <t>224.00</t>
  </si>
  <si>
    <t>221.00</t>
  </si>
  <si>
    <t>225.01</t>
  </si>
  <si>
    <t>225.02</t>
  </si>
  <si>
    <t>225.04</t>
  </si>
  <si>
    <t>226.00</t>
  </si>
  <si>
    <t>226.01</t>
  </si>
  <si>
    <t>227.00</t>
  </si>
  <si>
    <t>310.02</t>
  </si>
  <si>
    <t>310.00</t>
  </si>
  <si>
    <t>342.00</t>
  </si>
  <si>
    <t>343.00</t>
  </si>
  <si>
    <t>344.00</t>
  </si>
  <si>
    <t>346.00</t>
  </si>
  <si>
    <t>225.03</t>
  </si>
  <si>
    <t>0100580150</t>
  </si>
  <si>
    <t>развитие начального, основного общего, среднего общего образования</t>
  </si>
  <si>
    <t>0100280200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</si>
</sst>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57">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5"/>
      <name val="Times New Roman"/>
      <family val="1"/>
    </font>
    <font>
      <sz val="6"/>
      <color indexed="8"/>
      <name val="Times New Roman"/>
      <family val="1"/>
    </font>
    <font>
      <vertAlign val="superscript"/>
      <sz val="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theme="1"/>
      <name val="Times New Roman"/>
      <family val="1"/>
    </font>
    <font>
      <vertAlign val="superscript"/>
      <sz val="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DashDot"/>
      <right>
        <color indexed="63"/>
      </right>
      <top>
        <color indexed="63"/>
      </top>
      <bottom style="thin"/>
    </border>
    <border>
      <left style="mediumDashDot"/>
      <right>
        <color indexed="63"/>
      </righ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61">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49" fontId="11" fillId="0" borderId="10" xfId="0" applyNumberFormat="1" applyFont="1" applyFill="1" applyBorder="1" applyAlignment="1">
      <alignment horizontal="center" vertical="top"/>
    </xf>
    <xf numFmtId="49" fontId="11" fillId="0" borderId="11" xfId="0" applyNumberFormat="1" applyFont="1" applyFill="1" applyBorder="1" applyAlignment="1">
      <alignment horizontal="center"/>
    </xf>
    <xf numFmtId="49" fontId="13" fillId="0" borderId="11" xfId="0" applyNumberFormat="1" applyFont="1" applyFill="1" applyBorder="1" applyAlignment="1">
      <alignment horizontal="center"/>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xf>
    <xf numFmtId="49" fontId="11" fillId="0" borderId="13" xfId="0" applyNumberFormat="1" applyFont="1" applyFill="1" applyBorder="1" applyAlignment="1">
      <alignment horizontal="center"/>
    </xf>
    <xf numFmtId="0" fontId="2" fillId="0" borderId="0" xfId="0" applyNumberFormat="1" applyFont="1" applyFill="1" applyBorder="1" applyAlignment="1">
      <alignment/>
    </xf>
    <xf numFmtId="0" fontId="2" fillId="0" borderId="0" xfId="0" applyNumberFormat="1" applyFont="1" applyFill="1" applyBorder="1" applyAlignment="1">
      <alignment vertical="top" wrapText="1"/>
    </xf>
    <xf numFmtId="49" fontId="11" fillId="0" borderId="11" xfId="0" applyNumberFormat="1" applyFont="1" applyFill="1" applyBorder="1" applyAlignment="1">
      <alignment horizontal="center" vertical="top"/>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19" xfId="0" applyNumberFormat="1" applyFont="1" applyFill="1" applyBorder="1" applyAlignment="1">
      <alignment horizontal="left"/>
    </xf>
    <xf numFmtId="0" fontId="11" fillId="0" borderId="20" xfId="0" applyNumberFormat="1" applyFont="1" applyFill="1" applyBorder="1" applyAlignment="1">
      <alignment horizontal="left"/>
    </xf>
    <xf numFmtId="0" fontId="11" fillId="0" borderId="21" xfId="0" applyNumberFormat="1" applyFont="1" applyFill="1" applyBorder="1" applyAlignment="1">
      <alignment horizontal="left"/>
    </xf>
    <xf numFmtId="0" fontId="11" fillId="7" borderId="0" xfId="0" applyNumberFormat="1" applyFont="1" applyFill="1" applyBorder="1" applyAlignment="1">
      <alignment horizontal="left"/>
    </xf>
    <xf numFmtId="0" fontId="3" fillId="7" borderId="0" xfId="0" applyNumberFormat="1" applyFont="1" applyFill="1" applyBorder="1" applyAlignment="1">
      <alignment horizontal="left"/>
    </xf>
    <xf numFmtId="0" fontId="11" fillId="0" borderId="11" xfId="0" applyNumberFormat="1" applyFont="1" applyFill="1" applyBorder="1" applyAlignment="1">
      <alignment horizontal="center"/>
    </xf>
    <xf numFmtId="0" fontId="11" fillId="0" borderId="22" xfId="0" applyNumberFormat="1" applyFont="1" applyFill="1" applyBorder="1" applyAlignment="1">
      <alignment horizontal="left" wrapText="1" indent="2"/>
    </xf>
    <xf numFmtId="0" fontId="11" fillId="0" borderId="22" xfId="0" applyNumberFormat="1" applyFont="1" applyFill="1" applyBorder="1" applyAlignment="1">
      <alignment horizontal="left" indent="2"/>
    </xf>
    <xf numFmtId="49" fontId="11" fillId="0" borderId="11" xfId="0" applyNumberFormat="1" applyFont="1" applyFill="1" applyBorder="1" applyAlignment="1">
      <alignment horizontal="center"/>
    </xf>
    <xf numFmtId="4" fontId="11" fillId="0" borderId="11" xfId="0" applyNumberFormat="1" applyFont="1" applyFill="1" applyBorder="1" applyAlignment="1">
      <alignment horizontal="center"/>
    </xf>
    <xf numFmtId="4" fontId="11" fillId="0" borderId="23"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24" xfId="0" applyNumberFormat="1" applyFont="1" applyFill="1" applyBorder="1" applyAlignment="1">
      <alignment horizontal="center"/>
    </xf>
    <xf numFmtId="4" fontId="11" fillId="0" borderId="25" xfId="0" applyNumberFormat="1" applyFont="1" applyFill="1" applyBorder="1" applyAlignment="1">
      <alignment horizontal="center"/>
    </xf>
    <xf numFmtId="4" fontId="11" fillId="0" borderId="22" xfId="0" applyNumberFormat="1" applyFont="1" applyFill="1" applyBorder="1" applyAlignment="1">
      <alignment horizontal="center"/>
    </xf>
    <xf numFmtId="4" fontId="11" fillId="0" borderId="26" xfId="0" applyNumberFormat="1" applyFont="1" applyFill="1" applyBorder="1" applyAlignment="1">
      <alignment horizontal="center"/>
    </xf>
    <xf numFmtId="49" fontId="11" fillId="0" borderId="27" xfId="0" applyNumberFormat="1" applyFont="1" applyFill="1" applyBorder="1" applyAlignment="1">
      <alignment horizontal="center"/>
    </xf>
    <xf numFmtId="49" fontId="11" fillId="0" borderId="13"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25" xfId="0" applyNumberFormat="1" applyFont="1" applyFill="1" applyBorder="1" applyAlignment="1">
      <alignment horizontal="center"/>
    </xf>
    <xf numFmtId="49" fontId="11" fillId="0" borderId="22" xfId="0" applyNumberFormat="1" applyFont="1" applyFill="1" applyBorder="1" applyAlignment="1">
      <alignment horizontal="center"/>
    </xf>
    <xf numFmtId="49" fontId="11" fillId="0" borderId="26" xfId="0" applyNumberFormat="1" applyFont="1" applyFill="1" applyBorder="1" applyAlignment="1">
      <alignment horizontal="center"/>
    </xf>
    <xf numFmtId="0" fontId="11"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0" xfId="0" applyNumberFormat="1" applyFont="1" applyFill="1" applyBorder="1" applyAlignment="1">
      <alignment horizontal="left"/>
    </xf>
    <xf numFmtId="0" fontId="11" fillId="0" borderId="24" xfId="0" applyNumberFormat="1" applyFont="1" applyFill="1" applyBorder="1" applyAlignment="1">
      <alignment horizontal="left"/>
    </xf>
    <xf numFmtId="0" fontId="11" fillId="0" borderId="25" xfId="0" applyNumberFormat="1" applyFont="1" applyFill="1" applyBorder="1" applyAlignment="1">
      <alignment horizontal="center" vertical="top" wrapText="1"/>
    </xf>
    <xf numFmtId="0" fontId="11" fillId="0" borderId="22" xfId="0" applyNumberFormat="1" applyFont="1" applyFill="1" applyBorder="1" applyAlignment="1">
      <alignment horizontal="center" vertical="top" wrapText="1"/>
    </xf>
    <xf numFmtId="0" fontId="11" fillId="0" borderId="26" xfId="0" applyNumberFormat="1" applyFont="1" applyFill="1" applyBorder="1" applyAlignment="1">
      <alignment horizontal="center" vertical="top" wrapText="1"/>
    </xf>
    <xf numFmtId="0" fontId="3" fillId="33" borderId="0" xfId="0" applyNumberFormat="1" applyFont="1" applyFill="1" applyBorder="1" applyAlignment="1">
      <alignment horizontal="left" vertical="top" wrapText="1"/>
    </xf>
    <xf numFmtId="0" fontId="11" fillId="0" borderId="11"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0"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1" fillId="0" borderId="23"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32" xfId="0" applyNumberFormat="1" applyFont="1" applyFill="1" applyBorder="1" applyAlignment="1">
      <alignment horizontal="left"/>
    </xf>
    <xf numFmtId="49" fontId="11" fillId="0" borderId="32" xfId="0" applyNumberFormat="1" applyFont="1" applyFill="1" applyBorder="1" applyAlignment="1">
      <alignment horizontal="center" vertical="top"/>
    </xf>
    <xf numFmtId="49" fontId="11" fillId="0" borderId="33" xfId="0" applyNumberFormat="1" applyFont="1" applyFill="1" applyBorder="1" applyAlignment="1">
      <alignment horizontal="center" vertical="top"/>
    </xf>
    <xf numFmtId="49" fontId="11" fillId="0" borderId="24" xfId="0" applyNumberFormat="1" applyFont="1" applyFill="1" applyBorder="1" applyAlignment="1">
      <alignment horizontal="center" vertical="top"/>
    </xf>
    <xf numFmtId="0" fontId="11" fillId="0" borderId="11" xfId="0" applyNumberFormat="1" applyFont="1" applyFill="1" applyBorder="1" applyAlignment="1">
      <alignment horizontal="center" vertical="center"/>
    </xf>
    <xf numFmtId="0" fontId="11" fillId="0" borderId="22" xfId="0" applyNumberFormat="1" applyFont="1" applyFill="1" applyBorder="1" applyAlignment="1">
      <alignment horizontal="left" wrapText="1" indent="1"/>
    </xf>
    <xf numFmtId="0" fontId="11" fillId="0" borderId="22" xfId="0" applyNumberFormat="1" applyFont="1" applyFill="1" applyBorder="1" applyAlignment="1">
      <alignment horizontal="left" indent="1"/>
    </xf>
    <xf numFmtId="0" fontId="11" fillId="0" borderId="32" xfId="0" applyNumberFormat="1" applyFont="1" applyFill="1" applyBorder="1" applyAlignment="1">
      <alignment horizontal="left"/>
    </xf>
    <xf numFmtId="49" fontId="11" fillId="0" borderId="11" xfId="0" applyNumberFormat="1" applyFont="1" applyFill="1" applyBorder="1" applyAlignment="1">
      <alignment horizontal="center" vertical="top"/>
    </xf>
    <xf numFmtId="49" fontId="2" fillId="0" borderId="22"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2" xfId="0" applyNumberFormat="1" applyFont="1" applyFill="1" applyBorder="1" applyAlignment="1">
      <alignment horizontal="left"/>
    </xf>
    <xf numFmtId="49" fontId="11" fillId="0" borderId="34" xfId="0" applyNumberFormat="1" applyFont="1" applyFill="1" applyBorder="1" applyAlignment="1">
      <alignment horizontal="center"/>
    </xf>
    <xf numFmtId="49"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8" xfId="0" applyNumberFormat="1" applyFont="1" applyFill="1" applyBorder="1" applyAlignment="1">
      <alignment horizontal="center"/>
    </xf>
    <xf numFmtId="0" fontId="11" fillId="0" borderId="33" xfId="0" applyNumberFormat="1" applyFont="1" applyFill="1" applyBorder="1" applyAlignment="1">
      <alignment horizontal="center" vertic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39" xfId="0" applyNumberFormat="1" applyFont="1" applyFill="1" applyBorder="1" applyAlignment="1">
      <alignment horizontal="center"/>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2" fillId="0" borderId="22" xfId="0" applyNumberFormat="1" applyFont="1" applyFill="1" applyBorder="1" applyAlignment="1">
      <alignment horizontal="center"/>
    </xf>
    <xf numFmtId="0" fontId="11" fillId="0" borderId="23"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0" fontId="10" fillId="0" borderId="0" xfId="0" applyNumberFormat="1" applyFont="1" applyFill="1" applyBorder="1" applyAlignment="1">
      <alignment horizontal="right"/>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5" xfId="0" applyNumberFormat="1" applyFont="1" applyFill="1" applyBorder="1" applyAlignment="1">
      <alignment horizontal="center"/>
    </xf>
    <xf numFmtId="0" fontId="13" fillId="0" borderId="32" xfId="0" applyNumberFormat="1" applyFont="1" applyFill="1" applyBorder="1" applyAlignment="1">
      <alignment horizontal="left"/>
    </xf>
    <xf numFmtId="49" fontId="13" fillId="0" borderId="11" xfId="0" applyNumberFormat="1" applyFont="1" applyFill="1" applyBorder="1" applyAlignment="1">
      <alignment horizontal="center"/>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10" xfId="0" applyNumberFormat="1" applyFont="1" applyFill="1" applyBorder="1" applyAlignment="1">
      <alignment horizontal="left" wrapText="1" indent="1"/>
    </xf>
    <xf numFmtId="0" fontId="11" fillId="0" borderId="10" xfId="0" applyNumberFormat="1" applyFont="1" applyFill="1" applyBorder="1" applyAlignment="1">
      <alignment horizontal="left" indent="2"/>
    </xf>
    <xf numFmtId="0" fontId="11" fillId="0" borderId="0" xfId="0" applyNumberFormat="1" applyFont="1" applyFill="1" applyBorder="1" applyAlignment="1">
      <alignment horizontal="left" wrapText="1"/>
    </xf>
    <xf numFmtId="0" fontId="11" fillId="0" borderId="29" xfId="0" applyNumberFormat="1" applyFont="1" applyFill="1" applyBorder="1" applyAlignment="1">
      <alignment horizontal="left" wrapText="1"/>
    </xf>
    <xf numFmtId="0" fontId="11" fillId="0" borderId="32" xfId="0" applyNumberFormat="1" applyFont="1" applyFill="1" applyBorder="1" applyAlignment="1">
      <alignment horizontal="left" wrapText="1"/>
    </xf>
    <xf numFmtId="0" fontId="11" fillId="0" borderId="32" xfId="0" applyNumberFormat="1" applyFont="1" applyFill="1" applyBorder="1" applyAlignment="1">
      <alignment horizontal="left" wrapText="1" indent="1"/>
    </xf>
    <xf numFmtId="0" fontId="11" fillId="0" borderId="32" xfId="0" applyNumberFormat="1" applyFont="1" applyFill="1" applyBorder="1" applyAlignment="1">
      <alignment horizontal="left" indent="1"/>
    </xf>
    <xf numFmtId="49" fontId="11" fillId="0" borderId="31" xfId="0" applyNumberFormat="1" applyFont="1" applyFill="1" applyBorder="1" applyAlignment="1">
      <alignment horizontal="center"/>
    </xf>
    <xf numFmtId="49" fontId="11" fillId="0" borderId="33" xfId="0" applyNumberFormat="1" applyFont="1" applyFill="1" applyBorder="1" applyAlignment="1">
      <alignment horizontal="center"/>
    </xf>
    <xf numFmtId="0" fontId="11" fillId="0" borderId="32" xfId="0" applyNumberFormat="1" applyFont="1" applyFill="1" applyBorder="1" applyAlignment="1">
      <alignment horizontal="left" wrapText="1" indent="2"/>
    </xf>
    <xf numFmtId="0" fontId="11" fillId="0" borderId="32" xfId="0" applyNumberFormat="1" applyFont="1" applyFill="1" applyBorder="1" applyAlignment="1">
      <alignment horizontal="left" indent="2"/>
    </xf>
    <xf numFmtId="4" fontId="11" fillId="0" borderId="11" xfId="0" applyNumberFormat="1" applyFont="1" applyFill="1" applyBorder="1" applyAlignment="1">
      <alignment horizontal="center" vertical="center"/>
    </xf>
    <xf numFmtId="0" fontId="11" fillId="0" borderId="32" xfId="0" applyNumberFormat="1" applyFont="1" applyFill="1" applyBorder="1" applyAlignment="1">
      <alignment horizontal="left" vertical="center" wrapText="1" indent="2"/>
    </xf>
    <xf numFmtId="0" fontId="11" fillId="0" borderId="32" xfId="0" applyNumberFormat="1" applyFont="1" applyFill="1" applyBorder="1" applyAlignment="1">
      <alignment horizontal="left" vertical="center" indent="2"/>
    </xf>
    <xf numFmtId="49" fontId="11" fillId="0" borderId="11" xfId="0" applyNumberFormat="1" applyFont="1" applyFill="1" applyBorder="1" applyAlignment="1">
      <alignment horizontal="center" vertical="center"/>
    </xf>
    <xf numFmtId="49" fontId="11" fillId="0" borderId="12" xfId="0" applyNumberFormat="1" applyFont="1" applyFill="1" applyBorder="1" applyAlignment="1">
      <alignment horizontal="center"/>
    </xf>
    <xf numFmtId="0" fontId="11"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xf>
    <xf numFmtId="4" fontId="11" fillId="0" borderId="31" xfId="0" applyNumberFormat="1" applyFont="1" applyFill="1" applyBorder="1" applyAlignment="1">
      <alignment horizontal="center"/>
    </xf>
    <xf numFmtId="4" fontId="11" fillId="0" borderId="32" xfId="0" applyNumberFormat="1" applyFont="1" applyFill="1" applyBorder="1" applyAlignment="1">
      <alignment horizontal="center"/>
    </xf>
    <xf numFmtId="4" fontId="11" fillId="0" borderId="33" xfId="0" applyNumberFormat="1" applyFont="1" applyFill="1" applyBorder="1" applyAlignment="1">
      <alignment horizontal="center"/>
    </xf>
    <xf numFmtId="49" fontId="11" fillId="0" borderId="46" xfId="0" applyNumberFormat="1" applyFont="1" applyFill="1" applyBorder="1" applyAlignment="1">
      <alignment horizontal="center"/>
    </xf>
    <xf numFmtId="0" fontId="11" fillId="0" borderId="47" xfId="0" applyNumberFormat="1" applyFont="1" applyFill="1" applyBorder="1" applyAlignment="1">
      <alignment horizontal="center"/>
    </xf>
    <xf numFmtId="0" fontId="11" fillId="0" borderId="12" xfId="0" applyNumberFormat="1" applyFont="1" applyFill="1" applyBorder="1" applyAlignment="1">
      <alignment horizontal="center"/>
    </xf>
    <xf numFmtId="0" fontId="11" fillId="0" borderId="48" xfId="0" applyNumberFormat="1" applyFont="1" applyFill="1" applyBorder="1" applyAlignment="1">
      <alignment horizontal="center"/>
    </xf>
    <xf numFmtId="49" fontId="11" fillId="0" borderId="49" xfId="0" applyNumberFormat="1" applyFont="1" applyFill="1" applyBorder="1" applyAlignment="1">
      <alignment horizontal="center"/>
    </xf>
    <xf numFmtId="0" fontId="11" fillId="0" borderId="31" xfId="0" applyNumberFormat="1" applyFont="1" applyFill="1" applyBorder="1" applyAlignment="1">
      <alignment horizontal="center" vertical="top"/>
    </xf>
    <xf numFmtId="0" fontId="11" fillId="0" borderId="32" xfId="0" applyNumberFormat="1" applyFont="1" applyFill="1" applyBorder="1" applyAlignment="1">
      <alignment horizontal="center" vertical="top"/>
    </xf>
    <xf numFmtId="0" fontId="11" fillId="0" borderId="33" xfId="0" applyNumberFormat="1" applyFont="1" applyFill="1" applyBorder="1" applyAlignment="1">
      <alignment horizontal="center" vertical="top"/>
    </xf>
    <xf numFmtId="0" fontId="11" fillId="0" borderId="22" xfId="0" applyNumberFormat="1" applyFont="1" applyFill="1" applyBorder="1" applyAlignment="1">
      <alignment horizontal="left" wrapText="1" indent="3"/>
    </xf>
    <xf numFmtId="0" fontId="11" fillId="0" borderId="22" xfId="0" applyNumberFormat="1" applyFont="1" applyFill="1" applyBorder="1" applyAlignment="1">
      <alignment horizontal="left" indent="3"/>
    </xf>
    <xf numFmtId="0" fontId="11" fillId="0" borderId="31" xfId="0" applyNumberFormat="1" applyFont="1" applyFill="1" applyBorder="1" applyAlignment="1">
      <alignment horizontal="center"/>
    </xf>
    <xf numFmtId="0" fontId="11" fillId="0" borderId="32"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32" xfId="0" applyNumberFormat="1" applyFont="1" applyFill="1" applyBorder="1" applyAlignment="1">
      <alignment horizontal="left" wrapText="1" indent="3"/>
    </xf>
    <xf numFmtId="0" fontId="11" fillId="0" borderId="32" xfId="0" applyNumberFormat="1" applyFont="1" applyFill="1" applyBorder="1" applyAlignment="1">
      <alignment horizontal="left" indent="3"/>
    </xf>
    <xf numFmtId="0" fontId="11" fillId="0" borderId="25" xfId="0" applyNumberFormat="1" applyFont="1" applyFill="1" applyBorder="1" applyAlignment="1">
      <alignment horizontal="left" vertical="top" wrapText="1"/>
    </xf>
    <xf numFmtId="0" fontId="11" fillId="0" borderId="22" xfId="0" applyNumberFormat="1" applyFont="1" applyFill="1" applyBorder="1" applyAlignment="1">
      <alignment horizontal="left" vertical="top" wrapText="1"/>
    </xf>
    <xf numFmtId="0" fontId="55"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16" fillId="0" borderId="0" xfId="0" applyNumberFormat="1" applyFont="1" applyFill="1" applyBorder="1" applyAlignment="1">
      <alignment horizontal="justify" vertical="top" wrapText="1"/>
    </xf>
    <xf numFmtId="0" fontId="17" fillId="0" borderId="0" xfId="0" applyNumberFormat="1" applyFont="1" applyFill="1" applyBorder="1" applyAlignment="1">
      <alignment horizontal="justify" vertical="top" wrapText="1"/>
    </xf>
    <xf numFmtId="0" fontId="16" fillId="0" borderId="0" xfId="0" applyNumberFormat="1" applyFont="1" applyFill="1" applyBorder="1" applyAlignment="1">
      <alignment horizontal="justify" wrapText="1"/>
    </xf>
    <xf numFmtId="0" fontId="55" fillId="33" borderId="0" xfId="0" applyNumberFormat="1" applyFont="1" applyFill="1" applyBorder="1" applyAlignment="1">
      <alignment horizontal="left"/>
    </xf>
    <xf numFmtId="0" fontId="55" fillId="0" borderId="0" xfId="0" applyNumberFormat="1" applyFont="1" applyFill="1" applyBorder="1" applyAlignment="1">
      <alignment horizontal="left" vertical="top"/>
    </xf>
    <xf numFmtId="0" fontId="11" fillId="0" borderId="10" xfId="0" applyNumberFormat="1" applyFont="1" applyFill="1" applyBorder="1" applyAlignment="1">
      <alignment horizontal="left" wrapText="1" indent="2"/>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0" fontId="11" fillId="0" borderId="22" xfId="0" applyNumberFormat="1" applyFont="1" applyFill="1" applyBorder="1" applyAlignment="1">
      <alignment horizontal="left"/>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2" xfId="0" applyNumberFormat="1" applyFont="1" applyFill="1" applyBorder="1" applyAlignment="1">
      <alignment horizontal="left"/>
    </xf>
    <xf numFmtId="0" fontId="10" fillId="0" borderId="0" xfId="0" applyNumberFormat="1" applyFont="1" applyFill="1" applyBorder="1" applyAlignment="1">
      <alignment horizontal="left"/>
    </xf>
    <xf numFmtId="49" fontId="10" fillId="0" borderId="22" xfId="0" applyNumberFormat="1" applyFont="1" applyFill="1" applyBorder="1" applyAlignment="1">
      <alignment horizontal="left"/>
    </xf>
    <xf numFmtId="0" fontId="2" fillId="0" borderId="0" xfId="0" applyNumberFormat="1" applyFont="1" applyFill="1" applyBorder="1" applyAlignment="1">
      <alignment horizontal="left" vertical="top" wrapText="1"/>
    </xf>
    <xf numFmtId="0" fontId="11" fillId="0" borderId="23" xfId="0" applyNumberFormat="1" applyFont="1" applyFill="1" applyBorder="1" applyAlignment="1">
      <alignment horizontal="left" vertical="top" wrapText="1"/>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3" xfId="0" applyNumberFormat="1" applyFont="1" applyFill="1" applyBorder="1" applyAlignment="1">
      <alignment horizontal="center"/>
    </xf>
    <xf numFmtId="0" fontId="11" fillId="0" borderId="10"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25"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0" xfId="0" applyNumberFormat="1" applyFont="1" applyFill="1" applyBorder="1" applyAlignment="1">
      <alignment horizontal="center" wrapText="1"/>
    </xf>
    <xf numFmtId="0" fontId="11" fillId="0" borderId="22" xfId="0" applyNumberFormat="1" applyFont="1" applyFill="1" applyBorder="1" applyAlignment="1">
      <alignment horizontal="center" wrapText="1"/>
    </xf>
    <xf numFmtId="49" fontId="11" fillId="0" borderId="27" xfId="0" applyNumberFormat="1" applyFont="1" applyFill="1" applyBorder="1" applyAlignment="1">
      <alignment horizontal="center" vertical="top"/>
    </xf>
    <xf numFmtId="49" fontId="11" fillId="0" borderId="13" xfId="0" applyNumberFormat="1" applyFont="1" applyFill="1" applyBorder="1" applyAlignment="1">
      <alignment horizontal="center" vertical="top"/>
    </xf>
    <xf numFmtId="4" fontId="11" fillId="0" borderId="23" xfId="0" applyNumberFormat="1" applyFont="1" applyFill="1" applyBorder="1" applyAlignment="1">
      <alignment horizontal="center" vertical="top"/>
    </xf>
    <xf numFmtId="4" fontId="11" fillId="0" borderId="10" xfId="0" applyNumberFormat="1" applyFont="1" applyFill="1" applyBorder="1" applyAlignment="1">
      <alignment horizontal="center" vertical="top"/>
    </xf>
    <xf numFmtId="4" fontId="11" fillId="0" borderId="24" xfId="0" applyNumberFormat="1" applyFont="1" applyFill="1" applyBorder="1" applyAlignment="1">
      <alignment horizontal="center" vertical="top"/>
    </xf>
    <xf numFmtId="4" fontId="11" fillId="0" borderId="25" xfId="0" applyNumberFormat="1" applyFont="1" applyFill="1" applyBorder="1" applyAlignment="1">
      <alignment horizontal="center" vertical="top"/>
    </xf>
    <xf numFmtId="4" fontId="11" fillId="0" borderId="22" xfId="0" applyNumberFormat="1" applyFont="1" applyFill="1" applyBorder="1" applyAlignment="1">
      <alignment horizontal="center" vertical="top"/>
    </xf>
    <xf numFmtId="4" fontId="11" fillId="0" borderId="26" xfId="0" applyNumberFormat="1" applyFont="1" applyFill="1" applyBorder="1" applyAlignment="1">
      <alignment horizontal="center" vertical="top"/>
    </xf>
    <xf numFmtId="0" fontId="11" fillId="0" borderId="23"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24" xfId="0" applyNumberFormat="1" applyFont="1" applyFill="1" applyBorder="1" applyAlignment="1">
      <alignment horizontal="center" vertical="top"/>
    </xf>
    <xf numFmtId="0" fontId="11" fillId="0" borderId="25" xfId="0" applyNumberFormat="1" applyFont="1" applyFill="1" applyBorder="1" applyAlignment="1">
      <alignment horizontal="center" vertical="top"/>
    </xf>
    <xf numFmtId="0" fontId="11" fillId="0" borderId="22" xfId="0" applyNumberFormat="1" applyFont="1" applyFill="1" applyBorder="1" applyAlignment="1">
      <alignment horizontal="center" vertical="top"/>
    </xf>
    <xf numFmtId="0" fontId="11" fillId="0" borderId="26" xfId="0" applyNumberFormat="1" applyFont="1" applyFill="1" applyBorder="1" applyAlignment="1">
      <alignment horizontal="center" vertical="top"/>
    </xf>
    <xf numFmtId="4" fontId="11" fillId="34" borderId="11" xfId="0" applyNumberFormat="1" applyFont="1" applyFill="1" applyBorder="1" applyAlignment="1">
      <alignment horizontal="center"/>
    </xf>
    <xf numFmtId="0" fontId="11" fillId="0" borderId="31" xfId="0" applyNumberFormat="1" applyFont="1" applyFill="1" applyBorder="1" applyAlignment="1">
      <alignment horizontal="left" wrapText="1" indent="4"/>
    </xf>
    <xf numFmtId="0" fontId="11" fillId="0" borderId="32" xfId="0" applyNumberFormat="1" applyFont="1" applyFill="1" applyBorder="1" applyAlignment="1">
      <alignment horizontal="left" indent="4"/>
    </xf>
    <xf numFmtId="49" fontId="11" fillId="34" borderId="11" xfId="0" applyNumberFormat="1" applyFont="1" applyFill="1" applyBorder="1" applyAlignment="1">
      <alignment horizontal="center"/>
    </xf>
    <xf numFmtId="0" fontId="11" fillId="0" borderId="50"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14" xfId="0" applyNumberFormat="1" applyFont="1" applyFill="1" applyBorder="1" applyAlignment="1">
      <alignment horizontal="center"/>
    </xf>
    <xf numFmtId="0" fontId="11" fillId="0" borderId="17"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7" xfId="0" applyNumberFormat="1" applyFont="1" applyFill="1" applyBorder="1" applyAlignment="1">
      <alignment horizontal="right"/>
    </xf>
    <xf numFmtId="0" fontId="11" fillId="0" borderId="23"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0" fontId="11" fillId="0" borderId="31" xfId="0" applyNumberFormat="1" applyFont="1" applyFill="1" applyBorder="1" applyAlignment="1">
      <alignment horizontal="left" vertical="top" wrapText="1" indent="4"/>
    </xf>
    <xf numFmtId="0" fontId="11" fillId="0" borderId="32" xfId="0" applyNumberFormat="1" applyFont="1" applyFill="1" applyBorder="1" applyAlignment="1">
      <alignment horizontal="left" vertical="top" indent="4"/>
    </xf>
    <xf numFmtId="0" fontId="3" fillId="7" borderId="0" xfId="0" applyNumberFormat="1" applyFont="1" applyFill="1" applyBorder="1" applyAlignment="1">
      <alignment horizontal="justify" wrapText="1"/>
    </xf>
    <xf numFmtId="0" fontId="11" fillId="0" borderId="31" xfId="0" applyNumberFormat="1" applyFont="1" applyFill="1" applyBorder="1" applyAlignment="1">
      <alignment horizontal="left" wrapText="1" indent="2"/>
    </xf>
    <xf numFmtId="0" fontId="11" fillId="0" borderId="31" xfId="0" applyNumberFormat="1" applyFont="1" applyFill="1" applyBorder="1" applyAlignment="1">
      <alignment horizontal="left" wrapText="1" indent="3"/>
    </xf>
    <xf numFmtId="0" fontId="11" fillId="0" borderId="31" xfId="0" applyNumberFormat="1" applyFont="1" applyFill="1" applyBorder="1" applyAlignment="1">
      <alignment horizontal="left" vertical="top" wrapText="1" indent="3"/>
    </xf>
    <xf numFmtId="0" fontId="11" fillId="0" borderId="32" xfId="0" applyNumberFormat="1" applyFont="1" applyFill="1" applyBorder="1" applyAlignment="1">
      <alignment horizontal="left" vertical="top" wrapText="1" indent="3"/>
    </xf>
    <xf numFmtId="0" fontId="13" fillId="0" borderId="11" xfId="0" applyNumberFormat="1" applyFont="1" applyFill="1" applyBorder="1" applyAlignment="1">
      <alignment horizontal="center"/>
    </xf>
    <xf numFmtId="0" fontId="3" fillId="0" borderId="1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32" xfId="0" applyNumberFormat="1" applyFont="1" applyFill="1" applyBorder="1" applyAlignment="1">
      <alignment horizontal="left" vertical="top" wrapText="1" indent="4"/>
    </xf>
    <xf numFmtId="0" fontId="11" fillId="0" borderId="31" xfId="0" applyNumberFormat="1" applyFont="1" applyFill="1" applyBorder="1" applyAlignment="1">
      <alignment horizontal="left" wrapText="1" indent="1"/>
    </xf>
    <xf numFmtId="49" fontId="13" fillId="0" borderId="31" xfId="0" applyNumberFormat="1" applyFont="1" applyFill="1" applyBorder="1" applyAlignment="1">
      <alignment horizontal="center"/>
    </xf>
    <xf numFmtId="49" fontId="13" fillId="0" borderId="32" xfId="0" applyNumberFormat="1" applyFont="1" applyFill="1" applyBorder="1" applyAlignment="1">
      <alignment horizontal="center"/>
    </xf>
    <xf numFmtId="49" fontId="13" fillId="0" borderId="33" xfId="0" applyNumberFormat="1" applyFont="1" applyFill="1" applyBorder="1" applyAlignment="1">
      <alignment horizontal="center"/>
    </xf>
    <xf numFmtId="0" fontId="13" fillId="0" borderId="31" xfId="0" applyNumberFormat="1" applyFont="1" applyFill="1" applyBorder="1" applyAlignment="1">
      <alignment horizontal="left"/>
    </xf>
    <xf numFmtId="0" fontId="5" fillId="0" borderId="0"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33" xfId="0" applyNumberFormat="1" applyFont="1" applyFill="1" applyBorder="1" applyAlignment="1">
      <alignment horizontal="center"/>
    </xf>
    <xf numFmtId="49" fontId="11" fillId="0" borderId="31" xfId="0" applyNumberFormat="1" applyFont="1" applyFill="1" applyBorder="1" applyAlignment="1">
      <alignment horizontal="center" vertical="top"/>
    </xf>
    <xf numFmtId="0" fontId="11" fillId="0" borderId="31" xfId="0" applyNumberFormat="1" applyFont="1" applyFill="1" applyBorder="1" applyAlignment="1">
      <alignment horizontal="left" wrapText="1"/>
    </xf>
    <xf numFmtId="49" fontId="13" fillId="0" borderId="10" xfId="0" applyNumberFormat="1" applyFont="1" applyFill="1" applyBorder="1" applyAlignment="1">
      <alignment horizontal="center"/>
    </xf>
    <xf numFmtId="49" fontId="13" fillId="0" borderId="24" xfId="0" applyNumberFormat="1" applyFont="1" applyFill="1" applyBorder="1" applyAlignment="1">
      <alignment horizontal="center"/>
    </xf>
    <xf numFmtId="49" fontId="13" fillId="0" borderId="22" xfId="0" applyNumberFormat="1" applyFont="1" applyFill="1" applyBorder="1" applyAlignment="1">
      <alignment horizontal="center"/>
    </xf>
    <xf numFmtId="49" fontId="13" fillId="0" borderId="26" xfId="0" applyNumberFormat="1" applyFont="1" applyFill="1" applyBorder="1" applyAlignment="1">
      <alignment horizontal="center"/>
    </xf>
    <xf numFmtId="0" fontId="13" fillId="0" borderId="23" xfId="0" applyNumberFormat="1" applyFont="1" applyFill="1" applyBorder="1" applyAlignment="1">
      <alignment horizontal="left" wrapText="1" indent="4"/>
    </xf>
    <xf numFmtId="0" fontId="13" fillId="0" borderId="10" xfId="0" applyNumberFormat="1" applyFont="1" applyFill="1" applyBorder="1" applyAlignment="1">
      <alignment horizontal="left" indent="4"/>
    </xf>
    <xf numFmtId="0" fontId="13" fillId="0" borderId="25" xfId="0" applyNumberFormat="1" applyFont="1" applyFill="1" applyBorder="1" applyAlignment="1">
      <alignment horizontal="left" wrapText="1" indent="4"/>
    </xf>
    <xf numFmtId="0" fontId="13" fillId="0" borderId="22" xfId="0" applyNumberFormat="1" applyFont="1" applyFill="1" applyBorder="1" applyAlignment="1">
      <alignment horizontal="left" indent="4"/>
    </xf>
    <xf numFmtId="4" fontId="13" fillId="0" borderId="11" xfId="0" applyNumberFormat="1" applyFont="1" applyFill="1" applyBorder="1" applyAlignment="1">
      <alignment horizontal="center"/>
    </xf>
    <xf numFmtId="0" fontId="11" fillId="0" borderId="25" xfId="0" applyNumberFormat="1" applyFont="1" applyFill="1" applyBorder="1" applyAlignment="1">
      <alignment horizontal="left" wrapText="1" indent="4"/>
    </xf>
    <xf numFmtId="0" fontId="11" fillId="0" borderId="22" xfId="0" applyNumberFormat="1" applyFont="1" applyFill="1" applyBorder="1" applyAlignment="1">
      <alignment horizontal="left" indent="4"/>
    </xf>
    <xf numFmtId="0" fontId="56" fillId="0" borderId="0" xfId="0" applyNumberFormat="1" applyFont="1" applyFill="1" applyBorder="1" applyAlignment="1">
      <alignment horizontal="left"/>
    </xf>
    <xf numFmtId="0" fontId="16" fillId="0" borderId="0"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49"/>
  <sheetViews>
    <sheetView view="pageBreakPreview" zoomScale="110" zoomScaleSheetLayoutView="110" zoomScalePageLayoutView="0" workbookViewId="0" topLeftCell="A102">
      <selection activeCell="DH17" sqref="DH17"/>
    </sheetView>
  </sheetViews>
  <sheetFormatPr defaultColWidth="0.875" defaultRowHeight="12.75"/>
  <cols>
    <col min="1" max="28" width="0.875" style="1" customWidth="1"/>
    <col min="29" max="32" width="0" style="1" hidden="1" customWidth="1"/>
    <col min="33" max="34" width="0.875" style="1" hidden="1" customWidth="1"/>
    <col min="35" max="35" width="0.875" style="1" customWidth="1"/>
    <col min="36" max="39" width="0" style="1" hidden="1" customWidth="1"/>
    <col min="40" max="109" width="0.875" style="1" customWidth="1"/>
    <col min="110" max="110" width="7.125" style="1" customWidth="1"/>
    <col min="111" max="16384" width="0.875" style="1" customWidth="1"/>
  </cols>
  <sheetData>
    <row r="1" spans="107:162" s="2" customFormat="1" ht="9">
      <c r="DC1" s="33"/>
      <c r="DD1" s="33"/>
      <c r="DE1" s="33"/>
      <c r="DF1" s="33"/>
      <c r="DG1" s="33"/>
      <c r="DH1" s="33"/>
      <c r="DI1" s="33"/>
      <c r="DJ1" s="33"/>
      <c r="DK1" s="33"/>
      <c r="DL1" s="33"/>
      <c r="DM1" s="33"/>
      <c r="DN1" s="33"/>
      <c r="DO1" s="33"/>
      <c r="DP1" s="33"/>
      <c r="DQ1" s="33"/>
      <c r="DR1" s="33"/>
      <c r="DS1" s="33"/>
      <c r="DT1" s="33"/>
      <c r="DU1" s="33"/>
      <c r="DV1" s="33"/>
      <c r="DW1" s="33"/>
      <c r="DX1" s="33"/>
      <c r="DY1" s="116" t="s">
        <v>252</v>
      </c>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c r="FE1" s="116"/>
      <c r="FF1" s="116"/>
    </row>
    <row r="2" spans="107:162" s="2" customFormat="1" ht="62.25" customHeight="1">
      <c r="DC2" s="34"/>
      <c r="DD2" s="34"/>
      <c r="DE2" s="34"/>
      <c r="DF2" s="34"/>
      <c r="DG2" s="34"/>
      <c r="DH2" s="34"/>
      <c r="DI2" s="34"/>
      <c r="DJ2" s="34"/>
      <c r="DK2" s="34"/>
      <c r="DL2" s="34"/>
      <c r="DM2" s="34"/>
      <c r="DN2" s="34"/>
      <c r="DO2" s="34"/>
      <c r="DP2" s="34"/>
      <c r="DQ2" s="34"/>
      <c r="DR2" s="34"/>
      <c r="DS2" s="34"/>
      <c r="DT2" s="34"/>
      <c r="DU2" s="34"/>
      <c r="DV2" s="34"/>
      <c r="DW2" s="34"/>
      <c r="DX2" s="34"/>
      <c r="DY2" s="188" t="s">
        <v>253</v>
      </c>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row>
    <row r="3" ht="3" customHeight="1"/>
    <row r="4" spans="128:162" s="2" customFormat="1" ht="9.75" customHeight="1">
      <c r="DX4" s="115" t="s">
        <v>175</v>
      </c>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row>
    <row r="5" spans="128:162" s="2" customFormat="1" ht="9.75" customHeight="1">
      <c r="DX5" s="121" t="s">
        <v>381</v>
      </c>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row>
    <row r="6" spans="128:162" s="3" customFormat="1" ht="9.75" customHeight="1">
      <c r="DX6" s="123" t="s">
        <v>176</v>
      </c>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row>
    <row r="7" spans="128:162" s="2" customFormat="1" ht="9.75" customHeight="1" hidden="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row>
    <row r="8" spans="128:162" s="3" customFormat="1" ht="9.75" customHeight="1" hidden="1">
      <c r="DX8" s="123" t="s">
        <v>217</v>
      </c>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row>
    <row r="9" spans="130:160" s="2" customFormat="1" ht="9.75" customHeight="1">
      <c r="DZ9" s="121"/>
      <c r="EA9" s="121"/>
      <c r="EB9" s="121"/>
      <c r="EC9" s="121"/>
      <c r="ED9" s="121"/>
      <c r="EE9" s="121"/>
      <c r="EF9" s="121"/>
      <c r="EG9" s="121"/>
      <c r="EH9" s="121"/>
      <c r="EI9" s="121"/>
      <c r="EJ9" s="121"/>
      <c r="EM9" s="121" t="s">
        <v>382</v>
      </c>
      <c r="EN9" s="121"/>
      <c r="EO9" s="121"/>
      <c r="EP9" s="121"/>
      <c r="EQ9" s="121"/>
      <c r="ER9" s="121"/>
      <c r="ES9" s="121"/>
      <c r="ET9" s="121"/>
      <c r="EU9" s="121"/>
      <c r="EV9" s="121"/>
      <c r="EW9" s="121"/>
      <c r="EX9" s="121"/>
      <c r="EY9" s="121"/>
      <c r="EZ9" s="121"/>
      <c r="FA9" s="121"/>
      <c r="FB9" s="121"/>
      <c r="FC9" s="121"/>
      <c r="FD9" s="121"/>
    </row>
    <row r="10" spans="130:160" s="3" customFormat="1" ht="9.75" customHeight="1">
      <c r="DZ10" s="123" t="s">
        <v>54</v>
      </c>
      <c r="EA10" s="123"/>
      <c r="EB10" s="123"/>
      <c r="EC10" s="123"/>
      <c r="ED10" s="123"/>
      <c r="EE10" s="123"/>
      <c r="EF10" s="123"/>
      <c r="EG10" s="123"/>
      <c r="EH10" s="123"/>
      <c r="EI10" s="123"/>
      <c r="EJ10" s="123"/>
      <c r="EK10" s="4"/>
      <c r="EL10" s="4"/>
      <c r="EM10" s="123" t="s">
        <v>55</v>
      </c>
      <c r="EN10" s="123"/>
      <c r="EO10" s="123"/>
      <c r="EP10" s="123"/>
      <c r="EQ10" s="123"/>
      <c r="ER10" s="123"/>
      <c r="ES10" s="123"/>
      <c r="ET10" s="123"/>
      <c r="EU10" s="123"/>
      <c r="EV10" s="123"/>
      <c r="EW10" s="123"/>
      <c r="EX10" s="123"/>
      <c r="EY10" s="123"/>
      <c r="EZ10" s="123"/>
      <c r="FA10" s="123"/>
      <c r="FB10" s="123"/>
      <c r="FC10" s="123"/>
      <c r="FD10" s="123"/>
    </row>
    <row r="11" spans="131:159" s="2" customFormat="1" ht="9.75" customHeight="1">
      <c r="EA11" s="106" t="s">
        <v>56</v>
      </c>
      <c r="EB11" s="106"/>
      <c r="EC11" s="105" t="s">
        <v>402</v>
      </c>
      <c r="ED11" s="105"/>
      <c r="EE11" s="105"/>
      <c r="EF11" s="116" t="s">
        <v>56</v>
      </c>
      <c r="EG11" s="116"/>
      <c r="EI11" s="105" t="s">
        <v>400</v>
      </c>
      <c r="EJ11" s="105"/>
      <c r="EK11" s="105"/>
      <c r="EL11" s="105"/>
      <c r="EM11" s="105"/>
      <c r="EN11" s="105"/>
      <c r="EO11" s="105"/>
      <c r="EP11" s="105"/>
      <c r="EQ11" s="105"/>
      <c r="ER11" s="105"/>
      <c r="ES11" s="105"/>
      <c r="ET11" s="105"/>
      <c r="EU11" s="106">
        <v>20</v>
      </c>
      <c r="EV11" s="106"/>
      <c r="EW11" s="106"/>
      <c r="EX11" s="107" t="s">
        <v>324</v>
      </c>
      <c r="EY11" s="107"/>
      <c r="EZ11" s="107"/>
      <c r="FA11" s="116" t="s">
        <v>40</v>
      </c>
      <c r="FB11" s="116"/>
      <c r="FC11" s="116"/>
    </row>
    <row r="12" ht="8.25" customHeight="1"/>
    <row r="13" spans="50:102" s="5" customFormat="1" ht="12" customHeight="1">
      <c r="AX13" s="124" t="s">
        <v>177</v>
      </c>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8"/>
      <c r="CU13" s="8"/>
      <c r="CV13" s="8"/>
      <c r="CW13" s="8"/>
      <c r="CX13" s="8"/>
    </row>
    <row r="14" spans="47:162" s="5" customFormat="1" ht="12.75" customHeight="1" thickBot="1">
      <c r="AU14" s="124" t="s">
        <v>39</v>
      </c>
      <c r="AV14" s="124"/>
      <c r="AW14" s="124"/>
      <c r="AX14" s="124"/>
      <c r="AY14" s="124"/>
      <c r="AZ14" s="124"/>
      <c r="BA14" s="124"/>
      <c r="BB14" s="187" t="s">
        <v>325</v>
      </c>
      <c r="BC14" s="187"/>
      <c r="BD14" s="187"/>
      <c r="BE14" s="124" t="s">
        <v>178</v>
      </c>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87" t="s">
        <v>326</v>
      </c>
      <c r="CG14" s="187"/>
      <c r="CH14" s="187"/>
      <c r="CI14" s="124" t="s">
        <v>58</v>
      </c>
      <c r="CJ14" s="124"/>
      <c r="CK14" s="124"/>
      <c r="CL14" s="124"/>
      <c r="CM14" s="124"/>
      <c r="CN14" s="187" t="s">
        <v>401</v>
      </c>
      <c r="CO14" s="187"/>
      <c r="CP14" s="187"/>
      <c r="CQ14" s="186" t="s">
        <v>179</v>
      </c>
      <c r="CR14" s="186"/>
      <c r="CS14" s="186"/>
      <c r="CT14" s="186"/>
      <c r="CU14" s="186"/>
      <c r="CV14" s="186"/>
      <c r="CW14" s="186"/>
      <c r="CX14" s="186"/>
      <c r="CY14" s="186"/>
      <c r="ET14" s="122" t="s">
        <v>57</v>
      </c>
      <c r="EU14" s="77"/>
      <c r="EV14" s="77"/>
      <c r="EW14" s="77"/>
      <c r="EX14" s="77"/>
      <c r="EY14" s="77"/>
      <c r="EZ14" s="77"/>
      <c r="FA14" s="77"/>
      <c r="FB14" s="77"/>
      <c r="FC14" s="77"/>
      <c r="FD14" s="77"/>
      <c r="FE14" s="77"/>
      <c r="FF14" s="78"/>
    </row>
    <row r="15" spans="57:162" s="13" customFormat="1" ht="10.5" customHeight="1">
      <c r="BE15" s="184" t="s">
        <v>70</v>
      </c>
      <c r="BF15" s="184"/>
      <c r="BG15" s="184"/>
      <c r="BH15" s="184"/>
      <c r="BI15" s="63" t="s">
        <v>402</v>
      </c>
      <c r="BJ15" s="63"/>
      <c r="BK15" s="63"/>
      <c r="BL15" s="183" t="s">
        <v>56</v>
      </c>
      <c r="BM15" s="183"/>
      <c r="BO15" s="63" t="s">
        <v>400</v>
      </c>
      <c r="BP15" s="63"/>
      <c r="BQ15" s="63"/>
      <c r="BR15" s="63"/>
      <c r="BS15" s="63"/>
      <c r="BT15" s="63"/>
      <c r="BU15" s="63"/>
      <c r="BV15" s="63"/>
      <c r="BW15" s="63"/>
      <c r="BX15" s="63"/>
      <c r="BY15" s="63"/>
      <c r="BZ15" s="63"/>
      <c r="CA15" s="63"/>
      <c r="CB15" s="63"/>
      <c r="CC15" s="63"/>
      <c r="CD15" s="184">
        <v>20</v>
      </c>
      <c r="CE15" s="184"/>
      <c r="CF15" s="184"/>
      <c r="CG15" s="185" t="s">
        <v>324</v>
      </c>
      <c r="CH15" s="185"/>
      <c r="CI15" s="185"/>
      <c r="CJ15" s="183" t="s">
        <v>187</v>
      </c>
      <c r="CK15" s="183"/>
      <c r="CL15" s="183"/>
      <c r="CM15" s="183"/>
      <c r="ER15" s="14" t="s">
        <v>59</v>
      </c>
      <c r="ET15" s="108" t="s">
        <v>403</v>
      </c>
      <c r="EU15" s="109"/>
      <c r="EV15" s="109"/>
      <c r="EW15" s="109"/>
      <c r="EX15" s="109"/>
      <c r="EY15" s="109"/>
      <c r="EZ15" s="109"/>
      <c r="FA15" s="109"/>
      <c r="FB15" s="109"/>
      <c r="FC15" s="109"/>
      <c r="FD15" s="109"/>
      <c r="FE15" s="109"/>
      <c r="FF15" s="110"/>
    </row>
    <row r="16" spans="1:162" s="13" customFormat="1" ht="10.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ER16" s="14" t="s">
        <v>60</v>
      </c>
      <c r="ET16" s="111"/>
      <c r="EU16" s="112"/>
      <c r="EV16" s="112"/>
      <c r="EW16" s="112"/>
      <c r="EX16" s="112"/>
      <c r="EY16" s="112"/>
      <c r="EZ16" s="112"/>
      <c r="FA16" s="112"/>
      <c r="FB16" s="112"/>
      <c r="FC16" s="112"/>
      <c r="FD16" s="112"/>
      <c r="FE16" s="112"/>
      <c r="FF16" s="113"/>
    </row>
    <row r="17" spans="11:162" s="13" customFormat="1" ht="10.5" customHeight="1">
      <c r="K17" s="198" t="s">
        <v>398</v>
      </c>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ER17" s="14" t="s">
        <v>61</v>
      </c>
      <c r="ET17" s="111" t="s">
        <v>380</v>
      </c>
      <c r="EU17" s="112"/>
      <c r="EV17" s="112"/>
      <c r="EW17" s="112"/>
      <c r="EX17" s="112"/>
      <c r="EY17" s="112"/>
      <c r="EZ17" s="112"/>
      <c r="FA17" s="112"/>
      <c r="FB17" s="112"/>
      <c r="FC17" s="112"/>
      <c r="FD17" s="112"/>
      <c r="FE17" s="112"/>
      <c r="FF17" s="113"/>
    </row>
    <row r="18" spans="1:162" s="13" customFormat="1" ht="10.5" customHeight="1">
      <c r="A18" s="13" t="s">
        <v>68</v>
      </c>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ER18" s="14" t="s">
        <v>60</v>
      </c>
      <c r="ET18" s="111"/>
      <c r="EU18" s="112"/>
      <c r="EV18" s="112"/>
      <c r="EW18" s="112"/>
      <c r="EX18" s="112"/>
      <c r="EY18" s="112"/>
      <c r="EZ18" s="112"/>
      <c r="FA18" s="112"/>
      <c r="FB18" s="112"/>
      <c r="FC18" s="112"/>
      <c r="FD18" s="112"/>
      <c r="FE18" s="112"/>
      <c r="FF18" s="113"/>
    </row>
    <row r="19" spans="1:162" s="13" customFormat="1" ht="11.25" customHeight="1">
      <c r="A19" s="13" t="s">
        <v>62</v>
      </c>
      <c r="ER19" s="14" t="s">
        <v>64</v>
      </c>
      <c r="ET19" s="111" t="s">
        <v>327</v>
      </c>
      <c r="EU19" s="112"/>
      <c r="EV19" s="112"/>
      <c r="EW19" s="112"/>
      <c r="EX19" s="112"/>
      <c r="EY19" s="112"/>
      <c r="EZ19" s="112"/>
      <c r="FA19" s="112"/>
      <c r="FB19" s="112"/>
      <c r="FC19" s="112"/>
      <c r="FD19" s="112"/>
      <c r="FE19" s="112"/>
      <c r="FF19" s="113"/>
    </row>
    <row r="20" spans="1:162" s="13" customFormat="1" ht="10.5" customHeight="1">
      <c r="A20" s="13" t="s">
        <v>63</v>
      </c>
      <c r="AA20" s="182" t="s">
        <v>399</v>
      </c>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ER20" s="14" t="s">
        <v>65</v>
      </c>
      <c r="ET20" s="111" t="s">
        <v>328</v>
      </c>
      <c r="EU20" s="112"/>
      <c r="EV20" s="112"/>
      <c r="EW20" s="112"/>
      <c r="EX20" s="112"/>
      <c r="EY20" s="112"/>
      <c r="EZ20" s="112"/>
      <c r="FA20" s="112"/>
      <c r="FB20" s="112"/>
      <c r="FC20" s="112"/>
      <c r="FD20" s="112"/>
      <c r="FE20" s="112"/>
      <c r="FF20" s="113"/>
    </row>
    <row r="21" spans="1:162" s="13" customFormat="1" ht="10.5" customHeight="1" hidden="1">
      <c r="A21" s="13" t="s">
        <v>180</v>
      </c>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ER21" s="14"/>
      <c r="ET21" s="125"/>
      <c r="EU21" s="60"/>
      <c r="EV21" s="60"/>
      <c r="EW21" s="60"/>
      <c r="EX21" s="60"/>
      <c r="EY21" s="60"/>
      <c r="EZ21" s="60"/>
      <c r="FA21" s="60"/>
      <c r="FB21" s="60"/>
      <c r="FC21" s="60"/>
      <c r="FD21" s="60"/>
      <c r="FE21" s="60"/>
      <c r="FF21" s="126"/>
    </row>
    <row r="22" spans="13:162" s="13" customFormat="1" ht="10.5" customHeight="1" hidden="1">
      <c r="M22" s="123" t="s">
        <v>1</v>
      </c>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6"/>
      <c r="DF22" s="16"/>
      <c r="DG22" s="16"/>
      <c r="DH22" s="16"/>
      <c r="DI22" s="16"/>
      <c r="DJ22" s="16"/>
      <c r="DK22" s="16"/>
      <c r="DL22" s="16"/>
      <c r="DM22" s="16"/>
      <c r="DN22" s="16"/>
      <c r="DO22" s="16"/>
      <c r="DP22" s="16"/>
      <c r="DQ22" s="16"/>
      <c r="ET22" s="127"/>
      <c r="EU22" s="63"/>
      <c r="EV22" s="63"/>
      <c r="EW22" s="63"/>
      <c r="EX22" s="63"/>
      <c r="EY22" s="63"/>
      <c r="EZ22" s="63"/>
      <c r="FA22" s="63"/>
      <c r="FB22" s="63"/>
      <c r="FC22" s="63"/>
      <c r="FD22" s="63"/>
      <c r="FE22" s="63"/>
      <c r="FF22" s="128"/>
    </row>
    <row r="23" spans="1:162" s="13" customFormat="1" ht="10.5" customHeight="1" thickBot="1">
      <c r="A23" s="13" t="s">
        <v>69</v>
      </c>
      <c r="ER23" s="14" t="s">
        <v>66</v>
      </c>
      <c r="ET23" s="117" t="s">
        <v>67</v>
      </c>
      <c r="EU23" s="118"/>
      <c r="EV23" s="118"/>
      <c r="EW23" s="118"/>
      <c r="EX23" s="118"/>
      <c r="EY23" s="118"/>
      <c r="EZ23" s="118"/>
      <c r="FA23" s="118"/>
      <c r="FB23" s="118"/>
      <c r="FC23" s="118"/>
      <c r="FD23" s="118"/>
      <c r="FE23" s="118"/>
      <c r="FF23" s="119"/>
    </row>
    <row r="24" spans="1:162" s="15" customFormat="1" ht="10.5" customHeight="1">
      <c r="A24" s="120" t="s">
        <v>71</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row>
    <row r="25" spans="1:162" s="13" customFormat="1" ht="11.25" customHeight="1">
      <c r="A25" s="77" t="s">
        <v>37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4" t="s">
        <v>38</v>
      </c>
      <c r="CK25" s="74"/>
      <c r="CL25" s="74"/>
      <c r="CM25" s="74"/>
      <c r="CN25" s="74"/>
      <c r="CO25" s="74"/>
      <c r="CP25" s="74"/>
      <c r="CQ25" s="74"/>
      <c r="CR25" s="74"/>
      <c r="CS25" s="74" t="s">
        <v>243</v>
      </c>
      <c r="CT25" s="74"/>
      <c r="CU25" s="74"/>
      <c r="CV25" s="74"/>
      <c r="CW25" s="74"/>
      <c r="CX25" s="74"/>
      <c r="CY25" s="74"/>
      <c r="CZ25" s="74"/>
      <c r="DA25" s="74"/>
      <c r="DB25" s="74"/>
      <c r="DC25" s="74"/>
      <c r="DD25" s="74"/>
      <c r="DE25" s="74"/>
      <c r="DF25" s="74" t="s">
        <v>221</v>
      </c>
      <c r="DG25" s="92" t="s">
        <v>45</v>
      </c>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114"/>
    </row>
    <row r="26" spans="1:162" ht="11.25" customHeight="1">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94" t="s">
        <v>39</v>
      </c>
      <c r="DH26" s="95"/>
      <c r="DI26" s="95"/>
      <c r="DJ26" s="95"/>
      <c r="DK26" s="95"/>
      <c r="DL26" s="95"/>
      <c r="DM26" s="96" t="s">
        <v>325</v>
      </c>
      <c r="DN26" s="96"/>
      <c r="DO26" s="96"/>
      <c r="DP26" s="68" t="s">
        <v>40</v>
      </c>
      <c r="DQ26" s="68"/>
      <c r="DR26" s="68"/>
      <c r="DS26" s="69"/>
      <c r="DT26" s="94" t="s">
        <v>39</v>
      </c>
      <c r="DU26" s="95"/>
      <c r="DV26" s="95"/>
      <c r="DW26" s="95"/>
      <c r="DX26" s="95"/>
      <c r="DY26" s="95"/>
      <c r="DZ26" s="96" t="s">
        <v>326</v>
      </c>
      <c r="EA26" s="96"/>
      <c r="EB26" s="96"/>
      <c r="EC26" s="68" t="s">
        <v>40</v>
      </c>
      <c r="ED26" s="68"/>
      <c r="EE26" s="68"/>
      <c r="EF26" s="69"/>
      <c r="EG26" s="94" t="s">
        <v>39</v>
      </c>
      <c r="EH26" s="95"/>
      <c r="EI26" s="95"/>
      <c r="EJ26" s="95"/>
      <c r="EK26" s="95"/>
      <c r="EL26" s="95"/>
      <c r="EM26" s="96" t="s">
        <v>401</v>
      </c>
      <c r="EN26" s="96"/>
      <c r="EO26" s="96"/>
      <c r="EP26" s="68" t="s">
        <v>40</v>
      </c>
      <c r="EQ26" s="68"/>
      <c r="ER26" s="68"/>
      <c r="ES26" s="69"/>
      <c r="ET26" s="83" t="s">
        <v>44</v>
      </c>
      <c r="EU26" s="84"/>
      <c r="EV26" s="84"/>
      <c r="EW26" s="84"/>
      <c r="EX26" s="84"/>
      <c r="EY26" s="84"/>
      <c r="EZ26" s="84"/>
      <c r="FA26" s="84"/>
      <c r="FB26" s="84"/>
      <c r="FC26" s="84"/>
      <c r="FD26" s="84"/>
      <c r="FE26" s="84"/>
      <c r="FF26" s="85"/>
    </row>
    <row r="27" spans="1:162" ht="28.5" customHeight="1">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0" t="s">
        <v>41</v>
      </c>
      <c r="DH27" s="71"/>
      <c r="DI27" s="71"/>
      <c r="DJ27" s="71"/>
      <c r="DK27" s="71"/>
      <c r="DL27" s="71"/>
      <c r="DM27" s="71"/>
      <c r="DN27" s="71"/>
      <c r="DO27" s="71"/>
      <c r="DP27" s="71"/>
      <c r="DQ27" s="71"/>
      <c r="DR27" s="71"/>
      <c r="DS27" s="72"/>
      <c r="DT27" s="70" t="s">
        <v>42</v>
      </c>
      <c r="DU27" s="71"/>
      <c r="DV27" s="71"/>
      <c r="DW27" s="71"/>
      <c r="DX27" s="71"/>
      <c r="DY27" s="71"/>
      <c r="DZ27" s="71"/>
      <c r="EA27" s="71"/>
      <c r="EB27" s="71"/>
      <c r="EC27" s="71"/>
      <c r="ED27" s="71"/>
      <c r="EE27" s="71"/>
      <c r="EF27" s="72"/>
      <c r="EG27" s="70" t="s">
        <v>43</v>
      </c>
      <c r="EH27" s="71"/>
      <c r="EI27" s="71"/>
      <c r="EJ27" s="71"/>
      <c r="EK27" s="71"/>
      <c r="EL27" s="71"/>
      <c r="EM27" s="71"/>
      <c r="EN27" s="71"/>
      <c r="EO27" s="71"/>
      <c r="EP27" s="71"/>
      <c r="EQ27" s="71"/>
      <c r="ER27" s="71"/>
      <c r="ES27" s="72"/>
      <c r="ET27" s="89"/>
      <c r="EU27" s="90"/>
      <c r="EV27" s="90"/>
      <c r="EW27" s="90"/>
      <c r="EX27" s="90"/>
      <c r="EY27" s="90"/>
      <c r="EZ27" s="90"/>
      <c r="FA27" s="90"/>
      <c r="FB27" s="90"/>
      <c r="FC27" s="90"/>
      <c r="FD27" s="90"/>
      <c r="FE27" s="90"/>
      <c r="FF27" s="91"/>
    </row>
    <row r="28" spans="1:162" ht="10.5">
      <c r="A28" s="97" t="s">
        <v>46</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104" t="s">
        <v>47</v>
      </c>
      <c r="CK28" s="104"/>
      <c r="CL28" s="104"/>
      <c r="CM28" s="104"/>
      <c r="CN28" s="104"/>
      <c r="CO28" s="104"/>
      <c r="CP28" s="104"/>
      <c r="CQ28" s="104"/>
      <c r="CR28" s="104"/>
      <c r="CS28" s="104" t="s">
        <v>48</v>
      </c>
      <c r="CT28" s="104"/>
      <c r="CU28" s="104"/>
      <c r="CV28" s="104"/>
      <c r="CW28" s="104"/>
      <c r="CX28" s="104"/>
      <c r="CY28" s="104"/>
      <c r="CZ28" s="104"/>
      <c r="DA28" s="104"/>
      <c r="DB28" s="104"/>
      <c r="DC28" s="104"/>
      <c r="DD28" s="104"/>
      <c r="DE28" s="104"/>
      <c r="DF28" s="35" t="s">
        <v>49</v>
      </c>
      <c r="DG28" s="104" t="s">
        <v>50</v>
      </c>
      <c r="DH28" s="104"/>
      <c r="DI28" s="104"/>
      <c r="DJ28" s="104"/>
      <c r="DK28" s="104"/>
      <c r="DL28" s="104"/>
      <c r="DM28" s="104"/>
      <c r="DN28" s="104"/>
      <c r="DO28" s="104"/>
      <c r="DP28" s="104"/>
      <c r="DQ28" s="104"/>
      <c r="DR28" s="104"/>
      <c r="DS28" s="104"/>
      <c r="DT28" s="104" t="s">
        <v>51</v>
      </c>
      <c r="DU28" s="104"/>
      <c r="DV28" s="104"/>
      <c r="DW28" s="104"/>
      <c r="DX28" s="104"/>
      <c r="DY28" s="104"/>
      <c r="DZ28" s="104"/>
      <c r="EA28" s="104"/>
      <c r="EB28" s="104"/>
      <c r="EC28" s="104"/>
      <c r="ED28" s="104"/>
      <c r="EE28" s="104"/>
      <c r="EF28" s="104"/>
      <c r="EG28" s="104" t="s">
        <v>52</v>
      </c>
      <c r="EH28" s="104"/>
      <c r="EI28" s="104"/>
      <c r="EJ28" s="104"/>
      <c r="EK28" s="104"/>
      <c r="EL28" s="104"/>
      <c r="EM28" s="104"/>
      <c r="EN28" s="104"/>
      <c r="EO28" s="104"/>
      <c r="EP28" s="104"/>
      <c r="EQ28" s="104"/>
      <c r="ER28" s="104"/>
      <c r="ES28" s="104"/>
      <c r="ET28" s="104" t="s">
        <v>53</v>
      </c>
      <c r="EU28" s="104"/>
      <c r="EV28" s="104"/>
      <c r="EW28" s="104"/>
      <c r="EX28" s="104"/>
      <c r="EY28" s="104"/>
      <c r="EZ28" s="104"/>
      <c r="FA28" s="104"/>
      <c r="FB28" s="104"/>
      <c r="FC28" s="104"/>
      <c r="FD28" s="104"/>
      <c r="FE28" s="104"/>
      <c r="FF28" s="104"/>
    </row>
    <row r="29" spans="1:162" ht="10.5" customHeight="1">
      <c r="A29" s="103" t="s">
        <v>185</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49" t="s">
        <v>72</v>
      </c>
      <c r="CK29" s="49"/>
      <c r="CL29" s="49"/>
      <c r="CM29" s="49"/>
      <c r="CN29" s="49"/>
      <c r="CO29" s="49"/>
      <c r="CP29" s="49"/>
      <c r="CQ29" s="49"/>
      <c r="CR29" s="49"/>
      <c r="CS29" s="49" t="s">
        <v>73</v>
      </c>
      <c r="CT29" s="49"/>
      <c r="CU29" s="49"/>
      <c r="CV29" s="49"/>
      <c r="CW29" s="49"/>
      <c r="CX29" s="49"/>
      <c r="CY29" s="49"/>
      <c r="CZ29" s="49"/>
      <c r="DA29" s="49"/>
      <c r="DB29" s="49"/>
      <c r="DC29" s="49"/>
      <c r="DD29" s="49"/>
      <c r="DE29" s="49"/>
      <c r="DF29" s="28" t="s">
        <v>73</v>
      </c>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row>
    <row r="30" spans="1:162" ht="10.5" customHeight="1">
      <c r="A30" s="103" t="s">
        <v>186</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49" t="s">
        <v>74</v>
      </c>
      <c r="CK30" s="49"/>
      <c r="CL30" s="49"/>
      <c r="CM30" s="49"/>
      <c r="CN30" s="49"/>
      <c r="CO30" s="49"/>
      <c r="CP30" s="49"/>
      <c r="CQ30" s="49"/>
      <c r="CR30" s="49"/>
      <c r="CS30" s="49" t="s">
        <v>73</v>
      </c>
      <c r="CT30" s="49"/>
      <c r="CU30" s="49"/>
      <c r="CV30" s="49"/>
      <c r="CW30" s="49"/>
      <c r="CX30" s="49"/>
      <c r="CY30" s="49"/>
      <c r="CZ30" s="49"/>
      <c r="DA30" s="49"/>
      <c r="DB30" s="49"/>
      <c r="DC30" s="49"/>
      <c r="DD30" s="49"/>
      <c r="DE30" s="49"/>
      <c r="DF30" s="28" t="s">
        <v>73</v>
      </c>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row>
    <row r="31" spans="1:162" s="13" customFormat="1" ht="10.5" customHeight="1">
      <c r="A31" s="129" t="s">
        <v>254</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30" t="s">
        <v>75</v>
      </c>
      <c r="CK31" s="130"/>
      <c r="CL31" s="130"/>
      <c r="CM31" s="130"/>
      <c r="CN31" s="130"/>
      <c r="CO31" s="130"/>
      <c r="CP31" s="130"/>
      <c r="CQ31" s="130"/>
      <c r="CR31" s="130"/>
      <c r="CS31" s="130" t="s">
        <v>73</v>
      </c>
      <c r="CT31" s="130"/>
      <c r="CU31" s="130"/>
      <c r="CV31" s="130"/>
      <c r="CW31" s="130"/>
      <c r="CX31" s="130"/>
      <c r="CY31" s="130"/>
      <c r="CZ31" s="130"/>
      <c r="DA31" s="130"/>
      <c r="DB31" s="130"/>
      <c r="DC31" s="130"/>
      <c r="DD31" s="130"/>
      <c r="DE31" s="130"/>
      <c r="DF31" s="29"/>
      <c r="DG31" s="50">
        <f>DG35+DG40+DG41</f>
        <v>65832399.12</v>
      </c>
      <c r="DH31" s="50"/>
      <c r="DI31" s="50"/>
      <c r="DJ31" s="50"/>
      <c r="DK31" s="50"/>
      <c r="DL31" s="50"/>
      <c r="DM31" s="50"/>
      <c r="DN31" s="50"/>
      <c r="DO31" s="50"/>
      <c r="DP31" s="50"/>
      <c r="DQ31" s="50"/>
      <c r="DR31" s="50"/>
      <c r="DS31" s="50"/>
      <c r="DT31" s="50">
        <f>DT32+DT35+DT40+DT41</f>
        <v>52784953.08</v>
      </c>
      <c r="DU31" s="50"/>
      <c r="DV31" s="50"/>
      <c r="DW31" s="50"/>
      <c r="DX31" s="50"/>
      <c r="DY31" s="50"/>
      <c r="DZ31" s="50"/>
      <c r="EA31" s="50"/>
      <c r="EB31" s="50"/>
      <c r="EC31" s="50"/>
      <c r="ED31" s="50"/>
      <c r="EE31" s="50"/>
      <c r="EF31" s="50"/>
      <c r="EG31" s="50">
        <f>EG35+EG40+EG41</f>
        <v>50746488.58</v>
      </c>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row>
    <row r="32" spans="1:162" s="13" customFormat="1" ht="10.5" customHeight="1">
      <c r="A32" s="133" t="s">
        <v>181</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49" t="s">
        <v>76</v>
      </c>
      <c r="CK32" s="49"/>
      <c r="CL32" s="49"/>
      <c r="CM32" s="49"/>
      <c r="CN32" s="49"/>
      <c r="CO32" s="49"/>
      <c r="CP32" s="49"/>
      <c r="CQ32" s="49"/>
      <c r="CR32" s="49"/>
      <c r="CS32" s="49" t="s">
        <v>77</v>
      </c>
      <c r="CT32" s="49"/>
      <c r="CU32" s="49"/>
      <c r="CV32" s="49"/>
      <c r="CW32" s="49"/>
      <c r="CX32" s="49"/>
      <c r="CY32" s="49"/>
      <c r="CZ32" s="49"/>
      <c r="DA32" s="49"/>
      <c r="DB32" s="49"/>
      <c r="DC32" s="49"/>
      <c r="DD32" s="49"/>
      <c r="DE32" s="49"/>
      <c r="DF32" s="57"/>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row>
    <row r="33" spans="1:162" s="13" customFormat="1" ht="10.5" customHeight="1">
      <c r="A33" s="102" t="s">
        <v>214</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49"/>
      <c r="CK33" s="49"/>
      <c r="CL33" s="49"/>
      <c r="CM33" s="49"/>
      <c r="CN33" s="49"/>
      <c r="CO33" s="49"/>
      <c r="CP33" s="49"/>
      <c r="CQ33" s="49"/>
      <c r="CR33" s="49"/>
      <c r="CS33" s="49"/>
      <c r="CT33" s="49"/>
      <c r="CU33" s="49"/>
      <c r="CV33" s="49"/>
      <c r="CW33" s="49"/>
      <c r="CX33" s="49"/>
      <c r="CY33" s="49"/>
      <c r="CZ33" s="49"/>
      <c r="DA33" s="49"/>
      <c r="DB33" s="49"/>
      <c r="DC33" s="49"/>
      <c r="DD33" s="49"/>
      <c r="DE33" s="49"/>
      <c r="DF33" s="58"/>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row>
    <row r="34" spans="1:162" s="13" customFormat="1" ht="10.5" customHeight="1">
      <c r="A34" s="133" t="s">
        <v>181</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49" t="s">
        <v>220</v>
      </c>
      <c r="CK34" s="49"/>
      <c r="CL34" s="49"/>
      <c r="CM34" s="49"/>
      <c r="CN34" s="49"/>
      <c r="CO34" s="49"/>
      <c r="CP34" s="49"/>
      <c r="CQ34" s="49"/>
      <c r="CR34" s="49"/>
      <c r="CS34" s="49"/>
      <c r="CT34" s="49"/>
      <c r="CU34" s="49"/>
      <c r="CV34" s="49"/>
      <c r="CW34" s="49"/>
      <c r="CX34" s="49"/>
      <c r="CY34" s="49"/>
      <c r="CZ34" s="49"/>
      <c r="DA34" s="49"/>
      <c r="DB34" s="49"/>
      <c r="DC34" s="49"/>
      <c r="DD34" s="49"/>
      <c r="DE34" s="49"/>
      <c r="DF34" s="28"/>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row>
    <row r="35" spans="1:162" s="13" customFormat="1" ht="10.5" customHeight="1">
      <c r="A35" s="131" t="s">
        <v>78</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49" t="s">
        <v>79</v>
      </c>
      <c r="CK35" s="49"/>
      <c r="CL35" s="49"/>
      <c r="CM35" s="49"/>
      <c r="CN35" s="49"/>
      <c r="CO35" s="49"/>
      <c r="CP35" s="49"/>
      <c r="CQ35" s="49"/>
      <c r="CR35" s="49"/>
      <c r="CS35" s="49" t="s">
        <v>80</v>
      </c>
      <c r="CT35" s="49"/>
      <c r="CU35" s="49"/>
      <c r="CV35" s="49"/>
      <c r="CW35" s="49"/>
      <c r="CX35" s="49"/>
      <c r="CY35" s="49"/>
      <c r="CZ35" s="49"/>
      <c r="DA35" s="49"/>
      <c r="DB35" s="49"/>
      <c r="DC35" s="49"/>
      <c r="DD35" s="49"/>
      <c r="DE35" s="49"/>
      <c r="DF35" s="28" t="s">
        <v>330</v>
      </c>
      <c r="DG35" s="50">
        <f>DG36+DG39</f>
        <v>56662561.01</v>
      </c>
      <c r="DH35" s="50"/>
      <c r="DI35" s="50"/>
      <c r="DJ35" s="50"/>
      <c r="DK35" s="50"/>
      <c r="DL35" s="50"/>
      <c r="DM35" s="50"/>
      <c r="DN35" s="50"/>
      <c r="DO35" s="50"/>
      <c r="DP35" s="50"/>
      <c r="DQ35" s="50"/>
      <c r="DR35" s="50"/>
      <c r="DS35" s="50"/>
      <c r="DT35" s="50">
        <f>DT36+DT39</f>
        <v>49699524.97</v>
      </c>
      <c r="DU35" s="50"/>
      <c r="DV35" s="50"/>
      <c r="DW35" s="50"/>
      <c r="DX35" s="50"/>
      <c r="DY35" s="50"/>
      <c r="DZ35" s="50"/>
      <c r="EA35" s="50"/>
      <c r="EB35" s="50"/>
      <c r="EC35" s="50"/>
      <c r="ED35" s="50"/>
      <c r="EE35" s="50"/>
      <c r="EF35" s="50"/>
      <c r="EG35" s="50">
        <f>EG36+EG39</f>
        <v>47541520.47</v>
      </c>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row>
    <row r="36" spans="1:162" s="13" customFormat="1" ht="10.5" customHeight="1">
      <c r="A36" s="134" t="s">
        <v>255</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49" t="s">
        <v>81</v>
      </c>
      <c r="CK36" s="49"/>
      <c r="CL36" s="49"/>
      <c r="CM36" s="49"/>
      <c r="CN36" s="49"/>
      <c r="CO36" s="49"/>
      <c r="CP36" s="49"/>
      <c r="CQ36" s="49"/>
      <c r="CR36" s="49"/>
      <c r="CS36" s="49" t="s">
        <v>80</v>
      </c>
      <c r="CT36" s="49"/>
      <c r="CU36" s="49"/>
      <c r="CV36" s="49"/>
      <c r="CW36" s="49"/>
      <c r="CX36" s="49"/>
      <c r="CY36" s="49"/>
      <c r="CZ36" s="49"/>
      <c r="DA36" s="49"/>
      <c r="DB36" s="49"/>
      <c r="DC36" s="49"/>
      <c r="DD36" s="49"/>
      <c r="DE36" s="49"/>
      <c r="DF36" s="49" t="s">
        <v>330</v>
      </c>
      <c r="DG36" s="50">
        <v>54662561.01</v>
      </c>
      <c r="DH36" s="50"/>
      <c r="DI36" s="50"/>
      <c r="DJ36" s="50"/>
      <c r="DK36" s="50"/>
      <c r="DL36" s="50"/>
      <c r="DM36" s="50"/>
      <c r="DN36" s="50"/>
      <c r="DO36" s="50"/>
      <c r="DP36" s="50"/>
      <c r="DQ36" s="50"/>
      <c r="DR36" s="50"/>
      <c r="DS36" s="50"/>
      <c r="DT36" s="50">
        <v>47699524.97</v>
      </c>
      <c r="DU36" s="50"/>
      <c r="DV36" s="50"/>
      <c r="DW36" s="50"/>
      <c r="DX36" s="50"/>
      <c r="DY36" s="50"/>
      <c r="DZ36" s="50"/>
      <c r="EA36" s="50"/>
      <c r="EB36" s="50"/>
      <c r="EC36" s="50"/>
      <c r="ED36" s="50"/>
      <c r="EE36" s="50"/>
      <c r="EF36" s="50"/>
      <c r="EG36" s="50">
        <v>45541520.47</v>
      </c>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row>
    <row r="37" spans="1:162" s="13" customFormat="1" ht="10.5" customHeight="1">
      <c r="A37" s="135" t="s">
        <v>329</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6"/>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row>
    <row r="38" spans="1:162" s="13" customFormat="1" ht="10.5" customHeight="1">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6"/>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row>
    <row r="39" spans="1:162" s="13" customFormat="1" ht="10.5" customHeight="1">
      <c r="A39" s="48" t="s">
        <v>182</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9" t="s">
        <v>183</v>
      </c>
      <c r="CK39" s="49"/>
      <c r="CL39" s="49"/>
      <c r="CM39" s="49"/>
      <c r="CN39" s="49"/>
      <c r="CO39" s="49"/>
      <c r="CP39" s="49"/>
      <c r="CQ39" s="49"/>
      <c r="CR39" s="49"/>
      <c r="CS39" s="49" t="s">
        <v>80</v>
      </c>
      <c r="CT39" s="49"/>
      <c r="CU39" s="49"/>
      <c r="CV39" s="49"/>
      <c r="CW39" s="49"/>
      <c r="CX39" s="49"/>
      <c r="CY39" s="49"/>
      <c r="CZ39" s="49"/>
      <c r="DA39" s="49"/>
      <c r="DB39" s="49"/>
      <c r="DC39" s="49"/>
      <c r="DD39" s="49"/>
      <c r="DE39" s="49"/>
      <c r="DF39" s="28" t="s">
        <v>330</v>
      </c>
      <c r="DG39" s="50">
        <v>2000000</v>
      </c>
      <c r="DH39" s="50"/>
      <c r="DI39" s="50"/>
      <c r="DJ39" s="50"/>
      <c r="DK39" s="50"/>
      <c r="DL39" s="50"/>
      <c r="DM39" s="50"/>
      <c r="DN39" s="50"/>
      <c r="DO39" s="50"/>
      <c r="DP39" s="50"/>
      <c r="DQ39" s="50"/>
      <c r="DR39" s="50"/>
      <c r="DS39" s="50"/>
      <c r="DT39" s="50">
        <v>2000000</v>
      </c>
      <c r="DU39" s="50"/>
      <c r="DV39" s="50"/>
      <c r="DW39" s="50"/>
      <c r="DX39" s="50"/>
      <c r="DY39" s="50"/>
      <c r="DZ39" s="50"/>
      <c r="EA39" s="50"/>
      <c r="EB39" s="50"/>
      <c r="EC39" s="50"/>
      <c r="ED39" s="50"/>
      <c r="EE39" s="50"/>
      <c r="EF39" s="50"/>
      <c r="EG39" s="50">
        <v>2000000</v>
      </c>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row>
    <row r="40" spans="1:162" s="13" customFormat="1" ht="10.5" customHeight="1">
      <c r="A40" s="101" t="s">
        <v>184</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49" t="s">
        <v>82</v>
      </c>
      <c r="CK40" s="49"/>
      <c r="CL40" s="49"/>
      <c r="CM40" s="49"/>
      <c r="CN40" s="49"/>
      <c r="CO40" s="49"/>
      <c r="CP40" s="49"/>
      <c r="CQ40" s="49"/>
      <c r="CR40" s="49"/>
      <c r="CS40" s="49" t="s">
        <v>83</v>
      </c>
      <c r="CT40" s="49"/>
      <c r="CU40" s="49"/>
      <c r="CV40" s="49"/>
      <c r="CW40" s="49"/>
      <c r="CX40" s="49"/>
      <c r="CY40" s="49"/>
      <c r="CZ40" s="49"/>
      <c r="DA40" s="49"/>
      <c r="DB40" s="49"/>
      <c r="DC40" s="49"/>
      <c r="DD40" s="49"/>
      <c r="DE40" s="49"/>
      <c r="DF40" s="28"/>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row>
    <row r="41" spans="1:162" s="13" customFormat="1" ht="21.75" customHeight="1">
      <c r="A41" s="101" t="s">
        <v>256</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49" t="s">
        <v>84</v>
      </c>
      <c r="CK41" s="49"/>
      <c r="CL41" s="49"/>
      <c r="CM41" s="49"/>
      <c r="CN41" s="49"/>
      <c r="CO41" s="49"/>
      <c r="CP41" s="49"/>
      <c r="CQ41" s="49"/>
      <c r="CR41" s="49"/>
      <c r="CS41" s="49" t="s">
        <v>85</v>
      </c>
      <c r="CT41" s="49"/>
      <c r="CU41" s="49"/>
      <c r="CV41" s="49"/>
      <c r="CW41" s="49"/>
      <c r="CX41" s="49"/>
      <c r="CY41" s="49"/>
      <c r="CZ41" s="49"/>
      <c r="DA41" s="49"/>
      <c r="DB41" s="49"/>
      <c r="DC41" s="49"/>
      <c r="DD41" s="49"/>
      <c r="DE41" s="49"/>
      <c r="DF41" s="28"/>
      <c r="DG41" s="50">
        <v>9169838.11</v>
      </c>
      <c r="DH41" s="50"/>
      <c r="DI41" s="50"/>
      <c r="DJ41" s="50"/>
      <c r="DK41" s="50"/>
      <c r="DL41" s="50"/>
      <c r="DM41" s="50"/>
      <c r="DN41" s="50"/>
      <c r="DO41" s="50"/>
      <c r="DP41" s="50"/>
      <c r="DQ41" s="50"/>
      <c r="DR41" s="50"/>
      <c r="DS41" s="50"/>
      <c r="DT41" s="50">
        <v>3085428.11</v>
      </c>
      <c r="DU41" s="50"/>
      <c r="DV41" s="50"/>
      <c r="DW41" s="50"/>
      <c r="DX41" s="50"/>
      <c r="DY41" s="50"/>
      <c r="DZ41" s="50"/>
      <c r="EA41" s="50"/>
      <c r="EB41" s="50"/>
      <c r="EC41" s="50"/>
      <c r="ED41" s="50"/>
      <c r="EE41" s="50"/>
      <c r="EF41" s="50"/>
      <c r="EG41" s="50">
        <v>3204968.11</v>
      </c>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row>
    <row r="42" spans="1:162" s="13" customFormat="1" ht="10.5" customHeight="1">
      <c r="A42" s="134" t="s">
        <v>143</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49" t="s">
        <v>166</v>
      </c>
      <c r="CK42" s="49"/>
      <c r="CL42" s="49"/>
      <c r="CM42" s="49"/>
      <c r="CN42" s="49"/>
      <c r="CO42" s="49"/>
      <c r="CP42" s="49"/>
      <c r="CQ42" s="49"/>
      <c r="CR42" s="49"/>
      <c r="CS42" s="49" t="s">
        <v>85</v>
      </c>
      <c r="CT42" s="49"/>
      <c r="CU42" s="49"/>
      <c r="CV42" s="49"/>
      <c r="CW42" s="49"/>
      <c r="CX42" s="49"/>
      <c r="CY42" s="49"/>
      <c r="CZ42" s="49"/>
      <c r="DA42" s="49"/>
      <c r="DB42" s="49"/>
      <c r="DC42" s="49"/>
      <c r="DD42" s="49"/>
      <c r="DE42" s="49"/>
      <c r="DF42" s="49" t="s">
        <v>331</v>
      </c>
      <c r="DG42" s="50">
        <f>DG41-DG44</f>
        <v>8631437.17</v>
      </c>
      <c r="DH42" s="50"/>
      <c r="DI42" s="50"/>
      <c r="DJ42" s="50"/>
      <c r="DK42" s="50"/>
      <c r="DL42" s="50"/>
      <c r="DM42" s="50"/>
      <c r="DN42" s="50"/>
      <c r="DO42" s="50"/>
      <c r="DP42" s="50"/>
      <c r="DQ42" s="50"/>
      <c r="DR42" s="50"/>
      <c r="DS42" s="50"/>
      <c r="DT42" s="50">
        <v>3085428.11</v>
      </c>
      <c r="DU42" s="50"/>
      <c r="DV42" s="50"/>
      <c r="DW42" s="50"/>
      <c r="DX42" s="50"/>
      <c r="DY42" s="50"/>
      <c r="DZ42" s="50"/>
      <c r="EA42" s="50"/>
      <c r="EB42" s="50"/>
      <c r="EC42" s="50"/>
      <c r="ED42" s="50"/>
      <c r="EE42" s="50"/>
      <c r="EF42" s="50"/>
      <c r="EG42" s="50">
        <v>3204968.11</v>
      </c>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row>
    <row r="43" spans="1:162" s="13" customFormat="1" ht="10.5" customHeight="1">
      <c r="A43" s="48" t="s">
        <v>88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row>
    <row r="44" spans="1:162" s="13" customFormat="1" ht="10.5" customHeight="1">
      <c r="A44" s="180" t="s">
        <v>89</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49" t="s">
        <v>167</v>
      </c>
      <c r="CK44" s="49"/>
      <c r="CL44" s="49"/>
      <c r="CM44" s="49"/>
      <c r="CN44" s="49"/>
      <c r="CO44" s="49"/>
      <c r="CP44" s="49"/>
      <c r="CQ44" s="49"/>
      <c r="CR44" s="49"/>
      <c r="CS44" s="49" t="s">
        <v>85</v>
      </c>
      <c r="CT44" s="49"/>
      <c r="CU44" s="49"/>
      <c r="CV44" s="49"/>
      <c r="CW44" s="49"/>
      <c r="CX44" s="49"/>
      <c r="CY44" s="49"/>
      <c r="CZ44" s="49"/>
      <c r="DA44" s="49"/>
      <c r="DB44" s="49"/>
      <c r="DC44" s="49"/>
      <c r="DD44" s="49"/>
      <c r="DE44" s="49"/>
      <c r="DF44" s="28" t="s">
        <v>332</v>
      </c>
      <c r="DG44" s="50">
        <v>538400.94</v>
      </c>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row>
    <row r="45" spans="1:162"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row>
    <row r="46" spans="1:162" s="13" customFormat="1" ht="11.25" customHeight="1">
      <c r="A46" s="77" t="s">
        <v>37</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8"/>
      <c r="CJ46" s="83" t="s">
        <v>38</v>
      </c>
      <c r="CK46" s="84"/>
      <c r="CL46" s="84"/>
      <c r="CM46" s="84"/>
      <c r="CN46" s="84"/>
      <c r="CO46" s="84"/>
      <c r="CP46" s="84"/>
      <c r="CQ46" s="84"/>
      <c r="CR46" s="85"/>
      <c r="CS46" s="83" t="s">
        <v>243</v>
      </c>
      <c r="CT46" s="84"/>
      <c r="CU46" s="84"/>
      <c r="CV46" s="84"/>
      <c r="CW46" s="84"/>
      <c r="CX46" s="84"/>
      <c r="CY46" s="84"/>
      <c r="CZ46" s="84"/>
      <c r="DA46" s="84"/>
      <c r="DB46" s="84"/>
      <c r="DC46" s="84"/>
      <c r="DD46" s="84"/>
      <c r="DE46" s="85"/>
      <c r="DF46" s="65" t="s">
        <v>221</v>
      </c>
      <c r="DG46" s="92" t="s">
        <v>45</v>
      </c>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row>
    <row r="47" spans="1:162" ht="10.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80"/>
      <c r="CJ47" s="86"/>
      <c r="CK47" s="87"/>
      <c r="CL47" s="87"/>
      <c r="CM47" s="87"/>
      <c r="CN47" s="87"/>
      <c r="CO47" s="87"/>
      <c r="CP47" s="87"/>
      <c r="CQ47" s="87"/>
      <c r="CR47" s="88"/>
      <c r="CS47" s="86"/>
      <c r="CT47" s="87"/>
      <c r="CU47" s="87"/>
      <c r="CV47" s="87"/>
      <c r="CW47" s="87"/>
      <c r="CX47" s="87"/>
      <c r="CY47" s="87"/>
      <c r="CZ47" s="87"/>
      <c r="DA47" s="87"/>
      <c r="DB47" s="87"/>
      <c r="DC47" s="87"/>
      <c r="DD47" s="87"/>
      <c r="DE47" s="88"/>
      <c r="DF47" s="66"/>
      <c r="DG47" s="94" t="s">
        <v>39</v>
      </c>
      <c r="DH47" s="95"/>
      <c r="DI47" s="95"/>
      <c r="DJ47" s="95"/>
      <c r="DK47" s="95"/>
      <c r="DL47" s="95"/>
      <c r="DM47" s="96" t="s">
        <v>324</v>
      </c>
      <c r="DN47" s="96"/>
      <c r="DO47" s="96"/>
      <c r="DP47" s="68" t="s">
        <v>40</v>
      </c>
      <c r="DQ47" s="68"/>
      <c r="DR47" s="68"/>
      <c r="DS47" s="69"/>
      <c r="DT47" s="94" t="s">
        <v>39</v>
      </c>
      <c r="DU47" s="95"/>
      <c r="DV47" s="95"/>
      <c r="DW47" s="95"/>
      <c r="DX47" s="95"/>
      <c r="DY47" s="95"/>
      <c r="DZ47" s="96" t="s">
        <v>325</v>
      </c>
      <c r="EA47" s="96"/>
      <c r="EB47" s="96"/>
      <c r="EC47" s="68" t="s">
        <v>40</v>
      </c>
      <c r="ED47" s="68"/>
      <c r="EE47" s="68"/>
      <c r="EF47" s="69"/>
      <c r="EG47" s="94" t="s">
        <v>39</v>
      </c>
      <c r="EH47" s="95"/>
      <c r="EI47" s="95"/>
      <c r="EJ47" s="95"/>
      <c r="EK47" s="95"/>
      <c r="EL47" s="95"/>
      <c r="EM47" s="96" t="s">
        <v>326</v>
      </c>
      <c r="EN47" s="96"/>
      <c r="EO47" s="96"/>
      <c r="EP47" s="68" t="s">
        <v>40</v>
      </c>
      <c r="EQ47" s="68"/>
      <c r="ER47" s="68"/>
      <c r="ES47" s="69"/>
      <c r="ET47" s="83" t="s">
        <v>44</v>
      </c>
      <c r="EU47" s="84"/>
      <c r="EV47" s="84"/>
      <c r="EW47" s="84"/>
      <c r="EX47" s="84"/>
      <c r="EY47" s="84"/>
      <c r="EZ47" s="84"/>
      <c r="FA47" s="84"/>
      <c r="FB47" s="84"/>
      <c r="FC47" s="84"/>
      <c r="FD47" s="84"/>
      <c r="FE47" s="84"/>
      <c r="FF47" s="85"/>
    </row>
    <row r="48" spans="1:162" ht="30.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2"/>
      <c r="CJ48" s="89"/>
      <c r="CK48" s="90"/>
      <c r="CL48" s="90"/>
      <c r="CM48" s="90"/>
      <c r="CN48" s="90"/>
      <c r="CO48" s="90"/>
      <c r="CP48" s="90"/>
      <c r="CQ48" s="90"/>
      <c r="CR48" s="91"/>
      <c r="CS48" s="89"/>
      <c r="CT48" s="90"/>
      <c r="CU48" s="90"/>
      <c r="CV48" s="90"/>
      <c r="CW48" s="90"/>
      <c r="CX48" s="90"/>
      <c r="CY48" s="90"/>
      <c r="CZ48" s="90"/>
      <c r="DA48" s="90"/>
      <c r="DB48" s="90"/>
      <c r="DC48" s="90"/>
      <c r="DD48" s="90"/>
      <c r="DE48" s="91"/>
      <c r="DF48" s="67"/>
      <c r="DG48" s="70" t="s">
        <v>41</v>
      </c>
      <c r="DH48" s="71"/>
      <c r="DI48" s="71"/>
      <c r="DJ48" s="71"/>
      <c r="DK48" s="71"/>
      <c r="DL48" s="71"/>
      <c r="DM48" s="71"/>
      <c r="DN48" s="71"/>
      <c r="DO48" s="71"/>
      <c r="DP48" s="71"/>
      <c r="DQ48" s="71"/>
      <c r="DR48" s="71"/>
      <c r="DS48" s="72"/>
      <c r="DT48" s="70" t="s">
        <v>42</v>
      </c>
      <c r="DU48" s="71"/>
      <c r="DV48" s="71"/>
      <c r="DW48" s="71"/>
      <c r="DX48" s="71"/>
      <c r="DY48" s="71"/>
      <c r="DZ48" s="71"/>
      <c r="EA48" s="71"/>
      <c r="EB48" s="71"/>
      <c r="EC48" s="71"/>
      <c r="ED48" s="71"/>
      <c r="EE48" s="71"/>
      <c r="EF48" s="72"/>
      <c r="EG48" s="70" t="s">
        <v>43</v>
      </c>
      <c r="EH48" s="71"/>
      <c r="EI48" s="71"/>
      <c r="EJ48" s="71"/>
      <c r="EK48" s="71"/>
      <c r="EL48" s="71"/>
      <c r="EM48" s="71"/>
      <c r="EN48" s="71"/>
      <c r="EO48" s="71"/>
      <c r="EP48" s="71"/>
      <c r="EQ48" s="71"/>
      <c r="ER48" s="71"/>
      <c r="ES48" s="72"/>
      <c r="ET48" s="89"/>
      <c r="EU48" s="90"/>
      <c r="EV48" s="90"/>
      <c r="EW48" s="90"/>
      <c r="EX48" s="90"/>
      <c r="EY48" s="90"/>
      <c r="EZ48" s="90"/>
      <c r="FA48" s="90"/>
      <c r="FB48" s="90"/>
      <c r="FC48" s="90"/>
      <c r="FD48" s="90"/>
      <c r="FE48" s="90"/>
      <c r="FF48" s="91"/>
    </row>
    <row r="49" spans="1:162" ht="10.5">
      <c r="A49" s="97" t="s">
        <v>46</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8"/>
      <c r="CJ49" s="75" t="s">
        <v>47</v>
      </c>
      <c r="CK49" s="76"/>
      <c r="CL49" s="76"/>
      <c r="CM49" s="76"/>
      <c r="CN49" s="76"/>
      <c r="CO49" s="76"/>
      <c r="CP49" s="76"/>
      <c r="CQ49" s="76"/>
      <c r="CR49" s="99"/>
      <c r="CS49" s="75" t="s">
        <v>48</v>
      </c>
      <c r="CT49" s="76"/>
      <c r="CU49" s="76"/>
      <c r="CV49" s="76"/>
      <c r="CW49" s="76"/>
      <c r="CX49" s="76"/>
      <c r="CY49" s="76"/>
      <c r="CZ49" s="76"/>
      <c r="DA49" s="76"/>
      <c r="DB49" s="76"/>
      <c r="DC49" s="76"/>
      <c r="DD49" s="76"/>
      <c r="DE49" s="99"/>
      <c r="DF49" s="27" t="s">
        <v>49</v>
      </c>
      <c r="DG49" s="75" t="s">
        <v>50</v>
      </c>
      <c r="DH49" s="76"/>
      <c r="DI49" s="76"/>
      <c r="DJ49" s="76"/>
      <c r="DK49" s="76"/>
      <c r="DL49" s="76"/>
      <c r="DM49" s="76"/>
      <c r="DN49" s="76"/>
      <c r="DO49" s="76"/>
      <c r="DP49" s="76"/>
      <c r="DQ49" s="76"/>
      <c r="DR49" s="76"/>
      <c r="DS49" s="99"/>
      <c r="DT49" s="75" t="s">
        <v>51</v>
      </c>
      <c r="DU49" s="76"/>
      <c r="DV49" s="76"/>
      <c r="DW49" s="76"/>
      <c r="DX49" s="76"/>
      <c r="DY49" s="76"/>
      <c r="DZ49" s="76"/>
      <c r="EA49" s="76"/>
      <c r="EB49" s="76"/>
      <c r="EC49" s="76"/>
      <c r="ED49" s="76"/>
      <c r="EE49" s="76"/>
      <c r="EF49" s="99"/>
      <c r="EG49" s="75" t="s">
        <v>52</v>
      </c>
      <c r="EH49" s="76"/>
      <c r="EI49" s="76"/>
      <c r="EJ49" s="76"/>
      <c r="EK49" s="76"/>
      <c r="EL49" s="76"/>
      <c r="EM49" s="76"/>
      <c r="EN49" s="76"/>
      <c r="EO49" s="76"/>
      <c r="EP49" s="76"/>
      <c r="EQ49" s="76"/>
      <c r="ER49" s="76"/>
      <c r="ES49" s="99"/>
      <c r="ET49" s="75" t="s">
        <v>53</v>
      </c>
      <c r="EU49" s="76"/>
      <c r="EV49" s="76"/>
      <c r="EW49" s="76"/>
      <c r="EX49" s="76"/>
      <c r="EY49" s="76"/>
      <c r="EZ49" s="76"/>
      <c r="FA49" s="76"/>
      <c r="FB49" s="76"/>
      <c r="FC49" s="76"/>
      <c r="FD49" s="76"/>
      <c r="FE49" s="76"/>
      <c r="FF49" s="76"/>
    </row>
    <row r="50" spans="1:162" s="13" customFormat="1" ht="11.25" customHeight="1">
      <c r="A50" s="101" t="s">
        <v>257</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49" t="s">
        <v>86</v>
      </c>
      <c r="CK50" s="49"/>
      <c r="CL50" s="49"/>
      <c r="CM50" s="49"/>
      <c r="CN50" s="49"/>
      <c r="CO50" s="49"/>
      <c r="CP50" s="49"/>
      <c r="CQ50" s="49"/>
      <c r="CR50" s="49"/>
      <c r="CS50" s="49" t="s">
        <v>87</v>
      </c>
      <c r="CT50" s="49"/>
      <c r="CU50" s="49"/>
      <c r="CV50" s="49"/>
      <c r="CW50" s="49"/>
      <c r="CX50" s="49"/>
      <c r="CY50" s="49"/>
      <c r="CZ50" s="49"/>
      <c r="DA50" s="49"/>
      <c r="DB50" s="49"/>
      <c r="DC50" s="49"/>
      <c r="DD50" s="49"/>
      <c r="DE50" s="49"/>
      <c r="DF50" s="28"/>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46"/>
      <c r="EU50" s="46"/>
      <c r="EV50" s="46"/>
      <c r="EW50" s="46"/>
      <c r="EX50" s="46"/>
      <c r="EY50" s="46"/>
      <c r="EZ50" s="46"/>
      <c r="FA50" s="46"/>
      <c r="FB50" s="46"/>
      <c r="FC50" s="46"/>
      <c r="FD50" s="46"/>
      <c r="FE50" s="46"/>
      <c r="FF50" s="46"/>
    </row>
    <row r="51" spans="1:162" s="13" customFormat="1" ht="11.25" customHeight="1">
      <c r="A51" s="137" t="s">
        <v>258</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40"/>
      <c r="CK51" s="112"/>
      <c r="CL51" s="112"/>
      <c r="CM51" s="112"/>
      <c r="CN51" s="112"/>
      <c r="CO51" s="112"/>
      <c r="CP51" s="112"/>
      <c r="CQ51" s="112"/>
      <c r="CR51" s="141"/>
      <c r="CS51" s="140"/>
      <c r="CT51" s="112"/>
      <c r="CU51" s="112"/>
      <c r="CV51" s="112"/>
      <c r="CW51" s="112"/>
      <c r="CX51" s="112"/>
      <c r="CY51" s="112"/>
      <c r="CZ51" s="112"/>
      <c r="DA51" s="112"/>
      <c r="DB51" s="112"/>
      <c r="DC51" s="112"/>
      <c r="DD51" s="112"/>
      <c r="DE51" s="141"/>
      <c r="DF51" s="32"/>
      <c r="DG51" s="151"/>
      <c r="DH51" s="152"/>
      <c r="DI51" s="152"/>
      <c r="DJ51" s="152"/>
      <c r="DK51" s="152"/>
      <c r="DL51" s="152"/>
      <c r="DM51" s="152"/>
      <c r="DN51" s="152"/>
      <c r="DO51" s="152"/>
      <c r="DP51" s="152"/>
      <c r="DQ51" s="152"/>
      <c r="DR51" s="152"/>
      <c r="DS51" s="153"/>
      <c r="DT51" s="151"/>
      <c r="DU51" s="152"/>
      <c r="DV51" s="152"/>
      <c r="DW51" s="152"/>
      <c r="DX51" s="152"/>
      <c r="DY51" s="152"/>
      <c r="DZ51" s="152"/>
      <c r="EA51" s="152"/>
      <c r="EB51" s="152"/>
      <c r="EC51" s="152"/>
      <c r="ED51" s="152"/>
      <c r="EE51" s="152"/>
      <c r="EF51" s="153"/>
      <c r="EG51" s="151"/>
      <c r="EH51" s="152"/>
      <c r="EI51" s="152"/>
      <c r="EJ51" s="152"/>
      <c r="EK51" s="152"/>
      <c r="EL51" s="152"/>
      <c r="EM51" s="152"/>
      <c r="EN51" s="152"/>
      <c r="EO51" s="152"/>
      <c r="EP51" s="152"/>
      <c r="EQ51" s="152"/>
      <c r="ER51" s="152"/>
      <c r="ES51" s="153"/>
      <c r="ET51" s="164"/>
      <c r="EU51" s="165"/>
      <c r="EV51" s="165"/>
      <c r="EW51" s="165"/>
      <c r="EX51" s="165"/>
      <c r="EY51" s="165"/>
      <c r="EZ51" s="165"/>
      <c r="FA51" s="165"/>
      <c r="FB51" s="165"/>
      <c r="FC51" s="165"/>
      <c r="FD51" s="165"/>
      <c r="FE51" s="165"/>
      <c r="FF51" s="166"/>
    </row>
    <row r="52" spans="1:162" ht="11.25" customHeight="1">
      <c r="A52" s="137" t="s">
        <v>261</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49" t="s">
        <v>222</v>
      </c>
      <c r="CK52" s="49"/>
      <c r="CL52" s="49"/>
      <c r="CM52" s="49"/>
      <c r="CN52" s="49"/>
      <c r="CO52" s="49"/>
      <c r="CP52" s="49"/>
      <c r="CQ52" s="49"/>
      <c r="CR52" s="49"/>
      <c r="CS52" s="49" t="s">
        <v>73</v>
      </c>
      <c r="CT52" s="49"/>
      <c r="CU52" s="49"/>
      <c r="CV52" s="49"/>
      <c r="CW52" s="49"/>
      <c r="CX52" s="49"/>
      <c r="CY52" s="49"/>
      <c r="CZ52" s="49"/>
      <c r="DA52" s="49"/>
      <c r="DB52" s="49"/>
      <c r="DC52" s="49"/>
      <c r="DD52" s="49"/>
      <c r="DE52" s="49"/>
      <c r="DF52" s="28"/>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46"/>
      <c r="EU52" s="46"/>
      <c r="EV52" s="46"/>
      <c r="EW52" s="46"/>
      <c r="EX52" s="46"/>
      <c r="EY52" s="46"/>
      <c r="EZ52" s="46"/>
      <c r="FA52" s="46"/>
      <c r="FB52" s="46"/>
      <c r="FC52" s="46"/>
      <c r="FD52" s="46"/>
      <c r="FE52" s="46"/>
      <c r="FF52" s="46"/>
    </row>
    <row r="53" spans="1:162" ht="22.5" customHeight="1">
      <c r="A53" s="179" t="s">
        <v>223</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49" t="s">
        <v>224</v>
      </c>
      <c r="CK53" s="49"/>
      <c r="CL53" s="49"/>
      <c r="CM53" s="49"/>
      <c r="CN53" s="49"/>
      <c r="CO53" s="49"/>
      <c r="CP53" s="49"/>
      <c r="CQ53" s="49"/>
      <c r="CR53" s="49"/>
      <c r="CS53" s="49" t="s">
        <v>73</v>
      </c>
      <c r="CT53" s="49"/>
      <c r="CU53" s="49"/>
      <c r="CV53" s="49"/>
      <c r="CW53" s="49"/>
      <c r="CX53" s="49"/>
      <c r="CY53" s="49"/>
      <c r="CZ53" s="49"/>
      <c r="DA53" s="49"/>
      <c r="DB53" s="49"/>
      <c r="DC53" s="49"/>
      <c r="DD53" s="49"/>
      <c r="DE53" s="49"/>
      <c r="DF53" s="28"/>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46"/>
      <c r="EU53" s="46"/>
      <c r="EV53" s="46"/>
      <c r="EW53" s="46"/>
      <c r="EX53" s="46"/>
      <c r="EY53" s="46"/>
      <c r="EZ53" s="46"/>
      <c r="FA53" s="46"/>
      <c r="FB53" s="46"/>
      <c r="FC53" s="46"/>
      <c r="FD53" s="46"/>
      <c r="FE53" s="46"/>
      <c r="FF53" s="46"/>
    </row>
    <row r="54" spans="1:162" ht="22.5" customHeight="1">
      <c r="A54" s="190" t="s">
        <v>259</v>
      </c>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49" t="s">
        <v>225</v>
      </c>
      <c r="CK54" s="49"/>
      <c r="CL54" s="49"/>
      <c r="CM54" s="49"/>
      <c r="CN54" s="49"/>
      <c r="CO54" s="49"/>
      <c r="CP54" s="49"/>
      <c r="CQ54" s="49"/>
      <c r="CR54" s="49"/>
      <c r="CS54" s="140" t="s">
        <v>90</v>
      </c>
      <c r="CT54" s="112"/>
      <c r="CU54" s="112"/>
      <c r="CV54" s="112"/>
      <c r="CW54" s="112"/>
      <c r="CX54" s="112"/>
      <c r="CY54" s="112"/>
      <c r="CZ54" s="112"/>
      <c r="DA54" s="112"/>
      <c r="DB54" s="112"/>
      <c r="DC54" s="112"/>
      <c r="DD54" s="112"/>
      <c r="DE54" s="141"/>
      <c r="DF54" s="28"/>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100" t="s">
        <v>73</v>
      </c>
      <c r="EU54" s="100"/>
      <c r="EV54" s="100"/>
      <c r="EW54" s="100"/>
      <c r="EX54" s="100"/>
      <c r="EY54" s="100"/>
      <c r="EZ54" s="100"/>
      <c r="FA54" s="100"/>
      <c r="FB54" s="100"/>
      <c r="FC54" s="100"/>
      <c r="FD54" s="100"/>
      <c r="FE54" s="100"/>
      <c r="FF54" s="100"/>
    </row>
    <row r="55" spans="1:162" ht="11.25" customHeight="1">
      <c r="A55" s="129" t="s">
        <v>226</v>
      </c>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30" t="s">
        <v>91</v>
      </c>
      <c r="CK55" s="130"/>
      <c r="CL55" s="130"/>
      <c r="CM55" s="130"/>
      <c r="CN55" s="130"/>
      <c r="CO55" s="130"/>
      <c r="CP55" s="130"/>
      <c r="CQ55" s="130"/>
      <c r="CR55" s="130"/>
      <c r="CS55" s="130" t="s">
        <v>73</v>
      </c>
      <c r="CT55" s="130"/>
      <c r="CU55" s="130"/>
      <c r="CV55" s="130"/>
      <c r="CW55" s="130"/>
      <c r="CX55" s="130"/>
      <c r="CY55" s="130"/>
      <c r="CZ55" s="130"/>
      <c r="DA55" s="130"/>
      <c r="DB55" s="130"/>
      <c r="DC55" s="130"/>
      <c r="DD55" s="130"/>
      <c r="DE55" s="130"/>
      <c r="DF55" s="29"/>
      <c r="DG55" s="50">
        <f>DG56+DG63+DG75+DG79+DG84+DG86+DG121</f>
        <v>59532399.120000005</v>
      </c>
      <c r="DH55" s="50"/>
      <c r="DI55" s="50"/>
      <c r="DJ55" s="50"/>
      <c r="DK55" s="50"/>
      <c r="DL55" s="50"/>
      <c r="DM55" s="50"/>
      <c r="DN55" s="50"/>
      <c r="DO55" s="50"/>
      <c r="DP55" s="50"/>
      <c r="DQ55" s="50"/>
      <c r="DR55" s="50"/>
      <c r="DS55" s="50"/>
      <c r="DT55" s="50">
        <f>DT56+DT63+DT75+DT79+DT84+DT86+DT121</f>
        <v>62154595.94</v>
      </c>
      <c r="DU55" s="50"/>
      <c r="DV55" s="50"/>
      <c r="DW55" s="50"/>
      <c r="DX55" s="50"/>
      <c r="DY55" s="50"/>
      <c r="DZ55" s="50"/>
      <c r="EA55" s="50"/>
      <c r="EB55" s="50"/>
      <c r="EC55" s="50"/>
      <c r="ED55" s="50"/>
      <c r="EE55" s="50"/>
      <c r="EF55" s="50"/>
      <c r="EG55" s="50">
        <f>EG56+EG63+EG75+EG79+EG84+EG86+EG121</f>
        <v>61153183.71</v>
      </c>
      <c r="EH55" s="50"/>
      <c r="EI55" s="50"/>
      <c r="EJ55" s="50"/>
      <c r="EK55" s="50"/>
      <c r="EL55" s="50"/>
      <c r="EM55" s="50"/>
      <c r="EN55" s="50"/>
      <c r="EO55" s="50"/>
      <c r="EP55" s="50"/>
      <c r="EQ55" s="50"/>
      <c r="ER55" s="50"/>
      <c r="ES55" s="50"/>
      <c r="ET55" s="46"/>
      <c r="EU55" s="46"/>
      <c r="EV55" s="46"/>
      <c r="EW55" s="46"/>
      <c r="EX55" s="46"/>
      <c r="EY55" s="46"/>
      <c r="EZ55" s="46"/>
      <c r="FA55" s="46"/>
      <c r="FB55" s="46"/>
      <c r="FC55" s="46"/>
      <c r="FD55" s="46"/>
      <c r="FE55" s="46"/>
      <c r="FF55" s="46"/>
    </row>
    <row r="56" spans="1:162" ht="22.5" customHeight="1">
      <c r="A56" s="138" t="s">
        <v>92</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49" t="s">
        <v>93</v>
      </c>
      <c r="CK56" s="49"/>
      <c r="CL56" s="49"/>
      <c r="CM56" s="49"/>
      <c r="CN56" s="49"/>
      <c r="CO56" s="49"/>
      <c r="CP56" s="49"/>
      <c r="CQ56" s="49"/>
      <c r="CR56" s="49"/>
      <c r="CS56" s="49" t="s">
        <v>73</v>
      </c>
      <c r="CT56" s="49"/>
      <c r="CU56" s="49"/>
      <c r="CV56" s="49"/>
      <c r="CW56" s="49"/>
      <c r="CX56" s="49"/>
      <c r="CY56" s="49"/>
      <c r="CZ56" s="49"/>
      <c r="DA56" s="49"/>
      <c r="DB56" s="49"/>
      <c r="DC56" s="49"/>
      <c r="DD56" s="49"/>
      <c r="DE56" s="49"/>
      <c r="DF56" s="28"/>
      <c r="DG56" s="50">
        <f>DG57+DG58+DG59+DG60</f>
        <v>47842224.93000001</v>
      </c>
      <c r="DH56" s="50"/>
      <c r="DI56" s="50"/>
      <c r="DJ56" s="50"/>
      <c r="DK56" s="50"/>
      <c r="DL56" s="50"/>
      <c r="DM56" s="50"/>
      <c r="DN56" s="50"/>
      <c r="DO56" s="50"/>
      <c r="DP56" s="50"/>
      <c r="DQ56" s="50"/>
      <c r="DR56" s="50"/>
      <c r="DS56" s="50"/>
      <c r="DT56" s="50">
        <f>DT57+DT58+DT59+DT60</f>
        <v>47740744.44</v>
      </c>
      <c r="DU56" s="50"/>
      <c r="DV56" s="50"/>
      <c r="DW56" s="50"/>
      <c r="DX56" s="50"/>
      <c r="DY56" s="50"/>
      <c r="DZ56" s="50"/>
      <c r="EA56" s="50"/>
      <c r="EB56" s="50"/>
      <c r="EC56" s="50"/>
      <c r="ED56" s="50"/>
      <c r="EE56" s="50"/>
      <c r="EF56" s="50"/>
      <c r="EG56" s="50">
        <f>EG57+EG58+EG59+EG60</f>
        <v>47771024.440000005</v>
      </c>
      <c r="EH56" s="50"/>
      <c r="EI56" s="50"/>
      <c r="EJ56" s="50"/>
      <c r="EK56" s="50"/>
      <c r="EL56" s="50"/>
      <c r="EM56" s="50"/>
      <c r="EN56" s="50"/>
      <c r="EO56" s="50"/>
      <c r="EP56" s="50"/>
      <c r="EQ56" s="50"/>
      <c r="ER56" s="50"/>
      <c r="ES56" s="50"/>
      <c r="ET56" s="100" t="s">
        <v>73</v>
      </c>
      <c r="EU56" s="100"/>
      <c r="EV56" s="100"/>
      <c r="EW56" s="100"/>
      <c r="EX56" s="100"/>
      <c r="EY56" s="100"/>
      <c r="EZ56" s="100"/>
      <c r="FA56" s="100"/>
      <c r="FB56" s="100"/>
      <c r="FC56" s="100"/>
      <c r="FD56" s="100"/>
      <c r="FE56" s="100"/>
      <c r="FF56" s="100"/>
    </row>
    <row r="57" spans="1:162" ht="22.5" customHeight="1">
      <c r="A57" s="142" t="s">
        <v>94</v>
      </c>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49" t="s">
        <v>95</v>
      </c>
      <c r="CK57" s="49"/>
      <c r="CL57" s="49"/>
      <c r="CM57" s="49"/>
      <c r="CN57" s="49"/>
      <c r="CO57" s="49"/>
      <c r="CP57" s="49"/>
      <c r="CQ57" s="49"/>
      <c r="CR57" s="49"/>
      <c r="CS57" s="49" t="s">
        <v>96</v>
      </c>
      <c r="CT57" s="49"/>
      <c r="CU57" s="49"/>
      <c r="CV57" s="49"/>
      <c r="CW57" s="49"/>
      <c r="CX57" s="49"/>
      <c r="CY57" s="49"/>
      <c r="CZ57" s="49"/>
      <c r="DA57" s="49"/>
      <c r="DB57" s="49"/>
      <c r="DC57" s="49"/>
      <c r="DD57" s="49"/>
      <c r="DE57" s="49"/>
      <c r="DF57" s="28"/>
      <c r="DG57" s="50">
        <f>1882060+49470.63+31547570+967895.48+2240000+58185.95</f>
        <v>36745182.06</v>
      </c>
      <c r="DH57" s="50"/>
      <c r="DI57" s="50"/>
      <c r="DJ57" s="50"/>
      <c r="DK57" s="50"/>
      <c r="DL57" s="50"/>
      <c r="DM57" s="50"/>
      <c r="DN57" s="50"/>
      <c r="DO57" s="50"/>
      <c r="DP57" s="50"/>
      <c r="DQ57" s="50"/>
      <c r="DR57" s="50"/>
      <c r="DS57" s="50"/>
      <c r="DT57" s="50">
        <f>1912690+49470.63+31189075+1067818.14+2390000+58185.95</f>
        <v>36667239.72</v>
      </c>
      <c r="DU57" s="50"/>
      <c r="DV57" s="50"/>
      <c r="DW57" s="50"/>
      <c r="DX57" s="50"/>
      <c r="DY57" s="50"/>
      <c r="DZ57" s="50"/>
      <c r="EA57" s="50"/>
      <c r="EB57" s="50"/>
      <c r="EC57" s="50"/>
      <c r="ED57" s="50"/>
      <c r="EE57" s="50"/>
      <c r="EF57" s="50"/>
      <c r="EG57" s="50">
        <f>1935950+49470.63+31189075+1067814.29+2390000+58185.95</f>
        <v>36690495.870000005</v>
      </c>
      <c r="EH57" s="50"/>
      <c r="EI57" s="50"/>
      <c r="EJ57" s="50"/>
      <c r="EK57" s="50"/>
      <c r="EL57" s="50"/>
      <c r="EM57" s="50"/>
      <c r="EN57" s="50"/>
      <c r="EO57" s="50"/>
      <c r="EP57" s="50"/>
      <c r="EQ57" s="50"/>
      <c r="ER57" s="50"/>
      <c r="ES57" s="50"/>
      <c r="ET57" s="100" t="s">
        <v>73</v>
      </c>
      <c r="EU57" s="100"/>
      <c r="EV57" s="100"/>
      <c r="EW57" s="100"/>
      <c r="EX57" s="100"/>
      <c r="EY57" s="100"/>
      <c r="EZ57" s="100"/>
      <c r="FA57" s="100"/>
      <c r="FB57" s="100"/>
      <c r="FC57" s="100"/>
      <c r="FD57" s="100"/>
      <c r="FE57" s="100"/>
      <c r="FF57" s="100"/>
    </row>
    <row r="58" spans="1:162" ht="11.25" customHeight="1">
      <c r="A58" s="47" t="s">
        <v>97</v>
      </c>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9" t="s">
        <v>98</v>
      </c>
      <c r="CK58" s="49"/>
      <c r="CL58" s="49"/>
      <c r="CM58" s="49"/>
      <c r="CN58" s="49"/>
      <c r="CO58" s="49"/>
      <c r="CP58" s="49"/>
      <c r="CQ58" s="49"/>
      <c r="CR58" s="49"/>
      <c r="CS58" s="49" t="s">
        <v>99</v>
      </c>
      <c r="CT58" s="49"/>
      <c r="CU58" s="49"/>
      <c r="CV58" s="49"/>
      <c r="CW58" s="49"/>
      <c r="CX58" s="49"/>
      <c r="CY58" s="49"/>
      <c r="CZ58" s="49"/>
      <c r="DA58" s="49"/>
      <c r="DB58" s="49"/>
      <c r="DC58" s="49"/>
      <c r="DD58" s="49"/>
      <c r="DE58" s="49"/>
      <c r="DF58" s="28"/>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46" t="s">
        <v>73</v>
      </c>
      <c r="EU58" s="46"/>
      <c r="EV58" s="46"/>
      <c r="EW58" s="46"/>
      <c r="EX58" s="46"/>
      <c r="EY58" s="46"/>
      <c r="EZ58" s="46"/>
      <c r="FA58" s="46"/>
      <c r="FB58" s="46"/>
      <c r="FC58" s="46"/>
      <c r="FD58" s="46"/>
      <c r="FE58" s="46"/>
      <c r="FF58" s="46"/>
    </row>
    <row r="59" spans="1:162" ht="21.75" customHeight="1">
      <c r="A59" s="142" t="s">
        <v>100</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49" t="s">
        <v>101</v>
      </c>
      <c r="CK59" s="49"/>
      <c r="CL59" s="49"/>
      <c r="CM59" s="49"/>
      <c r="CN59" s="49"/>
      <c r="CO59" s="49"/>
      <c r="CP59" s="49"/>
      <c r="CQ59" s="49"/>
      <c r="CR59" s="49"/>
      <c r="CS59" s="49" t="s">
        <v>102</v>
      </c>
      <c r="CT59" s="49"/>
      <c r="CU59" s="49"/>
      <c r="CV59" s="49"/>
      <c r="CW59" s="49"/>
      <c r="CX59" s="49"/>
      <c r="CY59" s="49"/>
      <c r="CZ59" s="49"/>
      <c r="DA59" s="49"/>
      <c r="DB59" s="49"/>
      <c r="DC59" s="49"/>
      <c r="DD59" s="49"/>
      <c r="DE59" s="49"/>
      <c r="DF59" s="28"/>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46" t="s">
        <v>73</v>
      </c>
      <c r="EU59" s="46"/>
      <c r="EV59" s="46"/>
      <c r="EW59" s="46"/>
      <c r="EX59" s="46"/>
      <c r="EY59" s="46"/>
      <c r="EZ59" s="46"/>
      <c r="FA59" s="46"/>
      <c r="FB59" s="46"/>
      <c r="FC59" s="46"/>
      <c r="FD59" s="46"/>
      <c r="FE59" s="46"/>
      <c r="FF59" s="46"/>
    </row>
    <row r="60" spans="1:162" ht="22.5" customHeight="1">
      <c r="A60" s="142" t="s">
        <v>188</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49" t="s">
        <v>103</v>
      </c>
      <c r="CK60" s="49"/>
      <c r="CL60" s="49"/>
      <c r="CM60" s="49"/>
      <c r="CN60" s="49"/>
      <c r="CO60" s="49"/>
      <c r="CP60" s="49"/>
      <c r="CQ60" s="49"/>
      <c r="CR60" s="49"/>
      <c r="CS60" s="49" t="s">
        <v>104</v>
      </c>
      <c r="CT60" s="49"/>
      <c r="CU60" s="49"/>
      <c r="CV60" s="49"/>
      <c r="CW60" s="49"/>
      <c r="CX60" s="49"/>
      <c r="CY60" s="49"/>
      <c r="CZ60" s="49"/>
      <c r="DA60" s="49"/>
      <c r="DB60" s="49"/>
      <c r="DC60" s="49"/>
      <c r="DD60" s="49"/>
      <c r="DE60" s="49"/>
      <c r="DF60" s="28"/>
      <c r="DG60" s="144">
        <f>DG61+DG62</f>
        <v>11097042.870000001</v>
      </c>
      <c r="DH60" s="144"/>
      <c r="DI60" s="144"/>
      <c r="DJ60" s="144"/>
      <c r="DK60" s="144"/>
      <c r="DL60" s="144"/>
      <c r="DM60" s="144"/>
      <c r="DN60" s="144"/>
      <c r="DO60" s="144"/>
      <c r="DP60" s="144"/>
      <c r="DQ60" s="144"/>
      <c r="DR60" s="144"/>
      <c r="DS60" s="144"/>
      <c r="DT60" s="144">
        <f>DT61+DT62</f>
        <v>11073504.72</v>
      </c>
      <c r="DU60" s="144"/>
      <c r="DV60" s="144"/>
      <c r="DW60" s="144"/>
      <c r="DX60" s="144"/>
      <c r="DY60" s="144"/>
      <c r="DZ60" s="144"/>
      <c r="EA60" s="144"/>
      <c r="EB60" s="144"/>
      <c r="EC60" s="144"/>
      <c r="ED60" s="144"/>
      <c r="EE60" s="144"/>
      <c r="EF60" s="144"/>
      <c r="EG60" s="144">
        <f>EG61+EG62</f>
        <v>11080528.570000002</v>
      </c>
      <c r="EH60" s="144"/>
      <c r="EI60" s="144"/>
      <c r="EJ60" s="144"/>
      <c r="EK60" s="144"/>
      <c r="EL60" s="144"/>
      <c r="EM60" s="144"/>
      <c r="EN60" s="144"/>
      <c r="EO60" s="144"/>
      <c r="EP60" s="144"/>
      <c r="EQ60" s="144"/>
      <c r="ER60" s="144"/>
      <c r="ES60" s="144"/>
      <c r="ET60" s="100" t="s">
        <v>73</v>
      </c>
      <c r="EU60" s="100"/>
      <c r="EV60" s="100"/>
      <c r="EW60" s="100"/>
      <c r="EX60" s="100"/>
      <c r="EY60" s="100"/>
      <c r="EZ60" s="100"/>
      <c r="FA60" s="100"/>
      <c r="FB60" s="100"/>
      <c r="FC60" s="100"/>
      <c r="FD60" s="100"/>
      <c r="FE60" s="100"/>
      <c r="FF60" s="100"/>
    </row>
    <row r="61" spans="1:162" ht="22.5" customHeight="1">
      <c r="A61" s="47" t="s">
        <v>227</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9" t="s">
        <v>228</v>
      </c>
      <c r="CK61" s="49"/>
      <c r="CL61" s="49"/>
      <c r="CM61" s="49"/>
      <c r="CN61" s="49"/>
      <c r="CO61" s="49"/>
      <c r="CP61" s="49"/>
      <c r="CQ61" s="49"/>
      <c r="CR61" s="49"/>
      <c r="CS61" s="49" t="s">
        <v>104</v>
      </c>
      <c r="CT61" s="49"/>
      <c r="CU61" s="49"/>
      <c r="CV61" s="49"/>
      <c r="CW61" s="49"/>
      <c r="CX61" s="49"/>
      <c r="CY61" s="49"/>
      <c r="CZ61" s="49"/>
      <c r="DA61" s="49"/>
      <c r="DB61" s="49"/>
      <c r="DC61" s="49"/>
      <c r="DD61" s="49"/>
      <c r="DE61" s="49"/>
      <c r="DF61" s="28"/>
      <c r="DG61" s="50">
        <f>568380+14940.13+9527366.14+292304.44+676480+17572.16</f>
        <v>11097042.870000001</v>
      </c>
      <c r="DH61" s="50"/>
      <c r="DI61" s="50"/>
      <c r="DJ61" s="50"/>
      <c r="DK61" s="50"/>
      <c r="DL61" s="50"/>
      <c r="DM61" s="50"/>
      <c r="DN61" s="50"/>
      <c r="DO61" s="50"/>
      <c r="DP61" s="50"/>
      <c r="DQ61" s="50"/>
      <c r="DR61" s="50"/>
      <c r="DS61" s="50"/>
      <c r="DT61" s="50">
        <f>577630+14940.13+9419100.65+322481.78+721780+17572.16</f>
        <v>11073504.72</v>
      </c>
      <c r="DU61" s="50"/>
      <c r="DV61" s="50"/>
      <c r="DW61" s="50"/>
      <c r="DX61" s="50"/>
      <c r="DY61" s="50"/>
      <c r="DZ61" s="50"/>
      <c r="EA61" s="50"/>
      <c r="EB61" s="50"/>
      <c r="EC61" s="50"/>
      <c r="ED61" s="50"/>
      <c r="EE61" s="50"/>
      <c r="EF61" s="50"/>
      <c r="EG61" s="50">
        <f>584650+14940.13+9419100.65+322485.63+721780+17572.16</f>
        <v>11080528.570000002</v>
      </c>
      <c r="EH61" s="50"/>
      <c r="EI61" s="50"/>
      <c r="EJ61" s="50"/>
      <c r="EK61" s="50"/>
      <c r="EL61" s="50"/>
      <c r="EM61" s="50"/>
      <c r="EN61" s="50"/>
      <c r="EO61" s="50"/>
      <c r="EP61" s="50"/>
      <c r="EQ61" s="50"/>
      <c r="ER61" s="50"/>
      <c r="ES61" s="50"/>
      <c r="ET61" s="46" t="s">
        <v>73</v>
      </c>
      <c r="EU61" s="46"/>
      <c r="EV61" s="46"/>
      <c r="EW61" s="46"/>
      <c r="EX61" s="46"/>
      <c r="EY61" s="46"/>
      <c r="EZ61" s="46"/>
      <c r="FA61" s="46"/>
      <c r="FB61" s="46"/>
      <c r="FC61" s="46"/>
      <c r="FD61" s="46"/>
      <c r="FE61" s="46"/>
      <c r="FF61" s="46"/>
    </row>
    <row r="62" spans="1:162" s="6" customFormat="1" ht="11.25" customHeight="1">
      <c r="A62" s="145" t="s">
        <v>229</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7" t="s">
        <v>230</v>
      </c>
      <c r="CK62" s="147"/>
      <c r="CL62" s="147"/>
      <c r="CM62" s="147"/>
      <c r="CN62" s="147"/>
      <c r="CO62" s="147"/>
      <c r="CP62" s="147"/>
      <c r="CQ62" s="147"/>
      <c r="CR62" s="147"/>
      <c r="CS62" s="147" t="s">
        <v>104</v>
      </c>
      <c r="CT62" s="147"/>
      <c r="CU62" s="147"/>
      <c r="CV62" s="147"/>
      <c r="CW62" s="147"/>
      <c r="CX62" s="147"/>
      <c r="CY62" s="147"/>
      <c r="CZ62" s="147"/>
      <c r="DA62" s="147"/>
      <c r="DB62" s="147"/>
      <c r="DC62" s="147"/>
      <c r="DD62" s="147"/>
      <c r="DE62" s="147"/>
      <c r="DF62" s="30"/>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00" t="s">
        <v>73</v>
      </c>
      <c r="EU62" s="100"/>
      <c r="EV62" s="100"/>
      <c r="EW62" s="100"/>
      <c r="EX62" s="100"/>
      <c r="EY62" s="100"/>
      <c r="EZ62" s="100"/>
      <c r="FA62" s="100"/>
      <c r="FB62" s="100"/>
      <c r="FC62" s="100"/>
      <c r="FD62" s="100"/>
      <c r="FE62" s="100"/>
      <c r="FF62" s="100"/>
    </row>
    <row r="63" spans="1:162" ht="12" customHeight="1">
      <c r="A63" s="47" t="s">
        <v>105</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9" t="s">
        <v>106</v>
      </c>
      <c r="CK63" s="49"/>
      <c r="CL63" s="49"/>
      <c r="CM63" s="49"/>
      <c r="CN63" s="49"/>
      <c r="CO63" s="49"/>
      <c r="CP63" s="49"/>
      <c r="CQ63" s="49"/>
      <c r="CR63" s="49"/>
      <c r="CS63" s="49" t="s">
        <v>107</v>
      </c>
      <c r="CT63" s="49"/>
      <c r="CU63" s="49"/>
      <c r="CV63" s="49"/>
      <c r="CW63" s="49"/>
      <c r="CX63" s="49"/>
      <c r="CY63" s="49"/>
      <c r="CZ63" s="49"/>
      <c r="DA63" s="49"/>
      <c r="DB63" s="49"/>
      <c r="DC63" s="49"/>
      <c r="DD63" s="49"/>
      <c r="DE63" s="49"/>
      <c r="DF63" s="28"/>
      <c r="DG63" s="144">
        <v>0</v>
      </c>
      <c r="DH63" s="144"/>
      <c r="DI63" s="144"/>
      <c r="DJ63" s="144"/>
      <c r="DK63" s="144"/>
      <c r="DL63" s="144"/>
      <c r="DM63" s="144"/>
      <c r="DN63" s="144"/>
      <c r="DO63" s="144"/>
      <c r="DP63" s="144"/>
      <c r="DQ63" s="144"/>
      <c r="DR63" s="144"/>
      <c r="DS63" s="144"/>
      <c r="DT63" s="144">
        <f>DT69+DT72+DT73+DT74</f>
        <v>4300000</v>
      </c>
      <c r="DU63" s="144"/>
      <c r="DV63" s="144"/>
      <c r="DW63" s="144"/>
      <c r="DX63" s="144"/>
      <c r="DY63" s="144"/>
      <c r="DZ63" s="144"/>
      <c r="EA63" s="144"/>
      <c r="EB63" s="144"/>
      <c r="EC63" s="144"/>
      <c r="ED63" s="144"/>
      <c r="EE63" s="144"/>
      <c r="EF63" s="144"/>
      <c r="EG63" s="144">
        <f>EG69+EG72+EG73+EG74</f>
        <v>4300000</v>
      </c>
      <c r="EH63" s="144"/>
      <c r="EI63" s="144"/>
      <c r="EJ63" s="144"/>
      <c r="EK63" s="144"/>
      <c r="EL63" s="144"/>
      <c r="EM63" s="144"/>
      <c r="EN63" s="144"/>
      <c r="EO63" s="144"/>
      <c r="EP63" s="144"/>
      <c r="EQ63" s="144"/>
      <c r="ER63" s="144"/>
      <c r="ES63" s="144"/>
      <c r="ET63" s="100" t="s">
        <v>73</v>
      </c>
      <c r="EU63" s="100"/>
      <c r="EV63" s="100"/>
      <c r="EW63" s="100"/>
      <c r="EX63" s="100"/>
      <c r="EY63" s="100"/>
      <c r="EZ63" s="100"/>
      <c r="FA63" s="100"/>
      <c r="FB63" s="100"/>
      <c r="FC63" s="100"/>
      <c r="FD63" s="100"/>
      <c r="FE63" s="100"/>
      <c r="FF63" s="100"/>
    </row>
    <row r="64" spans="1:162" ht="9.75" customHeight="1">
      <c r="A64" s="19"/>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row>
    <row r="65" spans="1:162" s="13" customFormat="1" ht="11.25" customHeight="1">
      <c r="A65" s="77" t="s">
        <v>37</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8"/>
      <c r="CJ65" s="83" t="s">
        <v>38</v>
      </c>
      <c r="CK65" s="84"/>
      <c r="CL65" s="84"/>
      <c r="CM65" s="84"/>
      <c r="CN65" s="84"/>
      <c r="CO65" s="84"/>
      <c r="CP65" s="84"/>
      <c r="CQ65" s="84"/>
      <c r="CR65" s="85"/>
      <c r="CS65" s="83" t="s">
        <v>243</v>
      </c>
      <c r="CT65" s="84"/>
      <c r="CU65" s="84"/>
      <c r="CV65" s="84"/>
      <c r="CW65" s="84"/>
      <c r="CX65" s="84"/>
      <c r="CY65" s="84"/>
      <c r="CZ65" s="84"/>
      <c r="DA65" s="84"/>
      <c r="DB65" s="84"/>
      <c r="DC65" s="84"/>
      <c r="DD65" s="84"/>
      <c r="DE65" s="85"/>
      <c r="DF65" s="65" t="s">
        <v>221</v>
      </c>
      <c r="DG65" s="92" t="s">
        <v>45</v>
      </c>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row>
    <row r="66" spans="1:162" ht="10.5">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80"/>
      <c r="CJ66" s="86"/>
      <c r="CK66" s="87"/>
      <c r="CL66" s="87"/>
      <c r="CM66" s="87"/>
      <c r="CN66" s="87"/>
      <c r="CO66" s="87"/>
      <c r="CP66" s="87"/>
      <c r="CQ66" s="87"/>
      <c r="CR66" s="88"/>
      <c r="CS66" s="86"/>
      <c r="CT66" s="87"/>
      <c r="CU66" s="87"/>
      <c r="CV66" s="87"/>
      <c r="CW66" s="87"/>
      <c r="CX66" s="87"/>
      <c r="CY66" s="87"/>
      <c r="CZ66" s="87"/>
      <c r="DA66" s="87"/>
      <c r="DB66" s="87"/>
      <c r="DC66" s="87"/>
      <c r="DD66" s="87"/>
      <c r="DE66" s="88"/>
      <c r="DF66" s="66"/>
      <c r="DG66" s="94" t="s">
        <v>39</v>
      </c>
      <c r="DH66" s="95"/>
      <c r="DI66" s="95"/>
      <c r="DJ66" s="95"/>
      <c r="DK66" s="95"/>
      <c r="DL66" s="95"/>
      <c r="DM66" s="96" t="s">
        <v>324</v>
      </c>
      <c r="DN66" s="96"/>
      <c r="DO66" s="96"/>
      <c r="DP66" s="68" t="s">
        <v>40</v>
      </c>
      <c r="DQ66" s="68"/>
      <c r="DR66" s="68"/>
      <c r="DS66" s="69"/>
      <c r="DT66" s="94" t="s">
        <v>39</v>
      </c>
      <c r="DU66" s="95"/>
      <c r="DV66" s="95"/>
      <c r="DW66" s="95"/>
      <c r="DX66" s="95"/>
      <c r="DY66" s="95"/>
      <c r="DZ66" s="96" t="s">
        <v>325</v>
      </c>
      <c r="EA66" s="96"/>
      <c r="EB66" s="96"/>
      <c r="EC66" s="68" t="s">
        <v>40</v>
      </c>
      <c r="ED66" s="68"/>
      <c r="EE66" s="68"/>
      <c r="EF66" s="69"/>
      <c r="EG66" s="94" t="s">
        <v>39</v>
      </c>
      <c r="EH66" s="95"/>
      <c r="EI66" s="95"/>
      <c r="EJ66" s="95"/>
      <c r="EK66" s="95"/>
      <c r="EL66" s="95"/>
      <c r="EM66" s="96" t="s">
        <v>326</v>
      </c>
      <c r="EN66" s="96"/>
      <c r="EO66" s="96"/>
      <c r="EP66" s="68" t="s">
        <v>40</v>
      </c>
      <c r="EQ66" s="68"/>
      <c r="ER66" s="68"/>
      <c r="ES66" s="69"/>
      <c r="ET66" s="83" t="s">
        <v>44</v>
      </c>
      <c r="EU66" s="84"/>
      <c r="EV66" s="84"/>
      <c r="EW66" s="84"/>
      <c r="EX66" s="84"/>
      <c r="EY66" s="84"/>
      <c r="EZ66" s="84"/>
      <c r="FA66" s="84"/>
      <c r="FB66" s="84"/>
      <c r="FC66" s="84"/>
      <c r="FD66" s="84"/>
      <c r="FE66" s="84"/>
      <c r="FF66" s="85"/>
    </row>
    <row r="67" spans="1:162" ht="30.7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2"/>
      <c r="CJ67" s="89"/>
      <c r="CK67" s="90"/>
      <c r="CL67" s="90"/>
      <c r="CM67" s="90"/>
      <c r="CN67" s="90"/>
      <c r="CO67" s="90"/>
      <c r="CP67" s="90"/>
      <c r="CQ67" s="90"/>
      <c r="CR67" s="91"/>
      <c r="CS67" s="89"/>
      <c r="CT67" s="90"/>
      <c r="CU67" s="90"/>
      <c r="CV67" s="90"/>
      <c r="CW67" s="90"/>
      <c r="CX67" s="90"/>
      <c r="CY67" s="90"/>
      <c r="CZ67" s="90"/>
      <c r="DA67" s="90"/>
      <c r="DB67" s="90"/>
      <c r="DC67" s="90"/>
      <c r="DD67" s="90"/>
      <c r="DE67" s="91"/>
      <c r="DF67" s="67"/>
      <c r="DG67" s="70" t="s">
        <v>41</v>
      </c>
      <c r="DH67" s="71"/>
      <c r="DI67" s="71"/>
      <c r="DJ67" s="71"/>
      <c r="DK67" s="71"/>
      <c r="DL67" s="71"/>
      <c r="DM67" s="71"/>
      <c r="DN67" s="71"/>
      <c r="DO67" s="71"/>
      <c r="DP67" s="71"/>
      <c r="DQ67" s="71"/>
      <c r="DR67" s="71"/>
      <c r="DS67" s="72"/>
      <c r="DT67" s="70" t="s">
        <v>42</v>
      </c>
      <c r="DU67" s="71"/>
      <c r="DV67" s="71"/>
      <c r="DW67" s="71"/>
      <c r="DX67" s="71"/>
      <c r="DY67" s="71"/>
      <c r="DZ67" s="71"/>
      <c r="EA67" s="71"/>
      <c r="EB67" s="71"/>
      <c r="EC67" s="71"/>
      <c r="ED67" s="71"/>
      <c r="EE67" s="71"/>
      <c r="EF67" s="72"/>
      <c r="EG67" s="70" t="s">
        <v>43</v>
      </c>
      <c r="EH67" s="71"/>
      <c r="EI67" s="71"/>
      <c r="EJ67" s="71"/>
      <c r="EK67" s="71"/>
      <c r="EL67" s="71"/>
      <c r="EM67" s="71"/>
      <c r="EN67" s="71"/>
      <c r="EO67" s="71"/>
      <c r="EP67" s="71"/>
      <c r="EQ67" s="71"/>
      <c r="ER67" s="71"/>
      <c r="ES67" s="72"/>
      <c r="ET67" s="89"/>
      <c r="EU67" s="90"/>
      <c r="EV67" s="90"/>
      <c r="EW67" s="90"/>
      <c r="EX67" s="90"/>
      <c r="EY67" s="90"/>
      <c r="EZ67" s="90"/>
      <c r="FA67" s="90"/>
      <c r="FB67" s="90"/>
      <c r="FC67" s="90"/>
      <c r="FD67" s="90"/>
      <c r="FE67" s="90"/>
      <c r="FF67" s="91"/>
    </row>
    <row r="68" spans="1:162" ht="10.5">
      <c r="A68" s="97" t="s">
        <v>46</v>
      </c>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8"/>
      <c r="CJ68" s="75" t="s">
        <v>47</v>
      </c>
      <c r="CK68" s="76"/>
      <c r="CL68" s="76"/>
      <c r="CM68" s="76"/>
      <c r="CN68" s="76"/>
      <c r="CO68" s="76"/>
      <c r="CP68" s="76"/>
      <c r="CQ68" s="76"/>
      <c r="CR68" s="99"/>
      <c r="CS68" s="75" t="s">
        <v>48</v>
      </c>
      <c r="CT68" s="76"/>
      <c r="CU68" s="76"/>
      <c r="CV68" s="76"/>
      <c r="CW68" s="76"/>
      <c r="CX68" s="76"/>
      <c r="CY68" s="76"/>
      <c r="CZ68" s="76"/>
      <c r="DA68" s="76"/>
      <c r="DB68" s="76"/>
      <c r="DC68" s="76"/>
      <c r="DD68" s="76"/>
      <c r="DE68" s="99"/>
      <c r="DF68" s="27" t="s">
        <v>49</v>
      </c>
      <c r="DG68" s="75" t="s">
        <v>50</v>
      </c>
      <c r="DH68" s="76"/>
      <c r="DI68" s="76"/>
      <c r="DJ68" s="76"/>
      <c r="DK68" s="76"/>
      <c r="DL68" s="76"/>
      <c r="DM68" s="76"/>
      <c r="DN68" s="76"/>
      <c r="DO68" s="76"/>
      <c r="DP68" s="76"/>
      <c r="DQ68" s="76"/>
      <c r="DR68" s="76"/>
      <c r="DS68" s="99"/>
      <c r="DT68" s="75" t="s">
        <v>51</v>
      </c>
      <c r="DU68" s="76"/>
      <c r="DV68" s="76"/>
      <c r="DW68" s="76"/>
      <c r="DX68" s="76"/>
      <c r="DY68" s="76"/>
      <c r="DZ68" s="76"/>
      <c r="EA68" s="76"/>
      <c r="EB68" s="76"/>
      <c r="EC68" s="76"/>
      <c r="ED68" s="76"/>
      <c r="EE68" s="76"/>
      <c r="EF68" s="99"/>
      <c r="EG68" s="75" t="s">
        <v>52</v>
      </c>
      <c r="EH68" s="76"/>
      <c r="EI68" s="76"/>
      <c r="EJ68" s="76"/>
      <c r="EK68" s="76"/>
      <c r="EL68" s="76"/>
      <c r="EM68" s="76"/>
      <c r="EN68" s="76"/>
      <c r="EO68" s="76"/>
      <c r="EP68" s="76"/>
      <c r="EQ68" s="76"/>
      <c r="ER68" s="76"/>
      <c r="ES68" s="99"/>
      <c r="ET68" s="75" t="s">
        <v>53</v>
      </c>
      <c r="EU68" s="76"/>
      <c r="EV68" s="76"/>
      <c r="EW68" s="76"/>
      <c r="EX68" s="76"/>
      <c r="EY68" s="76"/>
      <c r="EZ68" s="76"/>
      <c r="FA68" s="76"/>
      <c r="FB68" s="76"/>
      <c r="FC68" s="76"/>
      <c r="FD68" s="76"/>
      <c r="FE68" s="76"/>
      <c r="FF68" s="76"/>
    </row>
    <row r="69" spans="1:162" ht="21.75" customHeight="1">
      <c r="A69" s="149" t="s">
        <v>333</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49" t="s">
        <v>108</v>
      </c>
      <c r="CK69" s="49"/>
      <c r="CL69" s="49"/>
      <c r="CM69" s="49"/>
      <c r="CN69" s="49"/>
      <c r="CO69" s="49"/>
      <c r="CP69" s="49"/>
      <c r="CQ69" s="49"/>
      <c r="CR69" s="49"/>
      <c r="CS69" s="49" t="s">
        <v>109</v>
      </c>
      <c r="CT69" s="49"/>
      <c r="CU69" s="49"/>
      <c r="CV69" s="49"/>
      <c r="CW69" s="49"/>
      <c r="CX69" s="49"/>
      <c r="CY69" s="49"/>
      <c r="CZ69" s="49"/>
      <c r="DA69" s="49"/>
      <c r="DB69" s="49"/>
      <c r="DC69" s="49"/>
      <c r="DD69" s="49"/>
      <c r="DE69" s="49"/>
      <c r="DF69" s="35"/>
      <c r="DG69" s="151">
        <f>DG70</f>
        <v>4300000</v>
      </c>
      <c r="DH69" s="152"/>
      <c r="DI69" s="152"/>
      <c r="DJ69" s="152"/>
      <c r="DK69" s="152"/>
      <c r="DL69" s="152"/>
      <c r="DM69" s="152"/>
      <c r="DN69" s="152"/>
      <c r="DO69" s="152"/>
      <c r="DP69" s="152"/>
      <c r="DQ69" s="152"/>
      <c r="DR69" s="152"/>
      <c r="DS69" s="153"/>
      <c r="DT69" s="151">
        <f>DT70</f>
        <v>4300000</v>
      </c>
      <c r="DU69" s="152"/>
      <c r="DV69" s="152"/>
      <c r="DW69" s="152"/>
      <c r="DX69" s="152"/>
      <c r="DY69" s="152"/>
      <c r="DZ69" s="152"/>
      <c r="EA69" s="152"/>
      <c r="EB69" s="152"/>
      <c r="EC69" s="152"/>
      <c r="ED69" s="152"/>
      <c r="EE69" s="152"/>
      <c r="EF69" s="153"/>
      <c r="EG69" s="151">
        <f>EG70</f>
        <v>4300000</v>
      </c>
      <c r="EH69" s="152"/>
      <c r="EI69" s="152"/>
      <c r="EJ69" s="152"/>
      <c r="EK69" s="152"/>
      <c r="EL69" s="152"/>
      <c r="EM69" s="152"/>
      <c r="EN69" s="152"/>
      <c r="EO69" s="152"/>
      <c r="EP69" s="152"/>
      <c r="EQ69" s="152"/>
      <c r="ER69" s="152"/>
      <c r="ES69" s="153"/>
      <c r="ET69" s="159" t="s">
        <v>73</v>
      </c>
      <c r="EU69" s="160"/>
      <c r="EV69" s="160"/>
      <c r="EW69" s="160"/>
      <c r="EX69" s="160"/>
      <c r="EY69" s="160"/>
      <c r="EZ69" s="160"/>
      <c r="FA69" s="160"/>
      <c r="FB69" s="160"/>
      <c r="FC69" s="160"/>
      <c r="FD69" s="160"/>
      <c r="FE69" s="160"/>
      <c r="FF69" s="161"/>
    </row>
    <row r="70" spans="1:162" ht="9.75" customHeight="1">
      <c r="A70" s="189" t="s">
        <v>262</v>
      </c>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59" t="s">
        <v>260</v>
      </c>
      <c r="CK70" s="60"/>
      <c r="CL70" s="60"/>
      <c r="CM70" s="60"/>
      <c r="CN70" s="60"/>
      <c r="CO70" s="60"/>
      <c r="CP70" s="60"/>
      <c r="CQ70" s="60"/>
      <c r="CR70" s="61"/>
      <c r="CS70" s="59" t="s">
        <v>109</v>
      </c>
      <c r="CT70" s="60"/>
      <c r="CU70" s="60"/>
      <c r="CV70" s="60"/>
      <c r="CW70" s="60"/>
      <c r="CX70" s="60"/>
      <c r="CY70" s="60"/>
      <c r="CZ70" s="60"/>
      <c r="DA70" s="60"/>
      <c r="DB70" s="60"/>
      <c r="DC70" s="60"/>
      <c r="DD70" s="60"/>
      <c r="DE70" s="61"/>
      <c r="DF70" s="200"/>
      <c r="DG70" s="202">
        <v>4300000</v>
      </c>
      <c r="DH70" s="203"/>
      <c r="DI70" s="203"/>
      <c r="DJ70" s="203"/>
      <c r="DK70" s="203"/>
      <c r="DL70" s="203"/>
      <c r="DM70" s="203"/>
      <c r="DN70" s="203"/>
      <c r="DO70" s="203"/>
      <c r="DP70" s="203"/>
      <c r="DQ70" s="203"/>
      <c r="DR70" s="203"/>
      <c r="DS70" s="204"/>
      <c r="DT70" s="202">
        <v>4300000</v>
      </c>
      <c r="DU70" s="203"/>
      <c r="DV70" s="203"/>
      <c r="DW70" s="203"/>
      <c r="DX70" s="203"/>
      <c r="DY70" s="203"/>
      <c r="DZ70" s="203"/>
      <c r="EA70" s="203"/>
      <c r="EB70" s="203"/>
      <c r="EC70" s="203"/>
      <c r="ED70" s="203"/>
      <c r="EE70" s="203"/>
      <c r="EF70" s="204"/>
      <c r="EG70" s="202">
        <v>4300000</v>
      </c>
      <c r="EH70" s="203"/>
      <c r="EI70" s="203"/>
      <c r="EJ70" s="203"/>
      <c r="EK70" s="203"/>
      <c r="EL70" s="203"/>
      <c r="EM70" s="203"/>
      <c r="EN70" s="203"/>
      <c r="EO70" s="203"/>
      <c r="EP70" s="203"/>
      <c r="EQ70" s="203"/>
      <c r="ER70" s="203"/>
      <c r="ES70" s="204"/>
      <c r="ET70" s="208"/>
      <c r="EU70" s="209"/>
      <c r="EV70" s="209"/>
      <c r="EW70" s="209"/>
      <c r="EX70" s="209"/>
      <c r="EY70" s="209"/>
      <c r="EZ70" s="209"/>
      <c r="FA70" s="209"/>
      <c r="FB70" s="209"/>
      <c r="FC70" s="209"/>
      <c r="FD70" s="209"/>
      <c r="FE70" s="209"/>
      <c r="FF70" s="210"/>
    </row>
    <row r="71" spans="1:162" ht="21.75" customHeight="1">
      <c r="A71" s="169" t="s">
        <v>263</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62"/>
      <c r="CK71" s="63"/>
      <c r="CL71" s="63"/>
      <c r="CM71" s="63"/>
      <c r="CN71" s="63"/>
      <c r="CO71" s="63"/>
      <c r="CP71" s="63"/>
      <c r="CQ71" s="63"/>
      <c r="CR71" s="64"/>
      <c r="CS71" s="62"/>
      <c r="CT71" s="63"/>
      <c r="CU71" s="63"/>
      <c r="CV71" s="63"/>
      <c r="CW71" s="63"/>
      <c r="CX71" s="63"/>
      <c r="CY71" s="63"/>
      <c r="CZ71" s="63"/>
      <c r="DA71" s="63"/>
      <c r="DB71" s="63"/>
      <c r="DC71" s="63"/>
      <c r="DD71" s="63"/>
      <c r="DE71" s="64"/>
      <c r="DF71" s="201"/>
      <c r="DG71" s="205"/>
      <c r="DH71" s="206"/>
      <c r="DI71" s="206"/>
      <c r="DJ71" s="206"/>
      <c r="DK71" s="206"/>
      <c r="DL71" s="206"/>
      <c r="DM71" s="206"/>
      <c r="DN71" s="206"/>
      <c r="DO71" s="206"/>
      <c r="DP71" s="206"/>
      <c r="DQ71" s="206"/>
      <c r="DR71" s="206"/>
      <c r="DS71" s="207"/>
      <c r="DT71" s="205"/>
      <c r="DU71" s="206"/>
      <c r="DV71" s="206"/>
      <c r="DW71" s="206"/>
      <c r="DX71" s="206"/>
      <c r="DY71" s="206"/>
      <c r="DZ71" s="206"/>
      <c r="EA71" s="206"/>
      <c r="EB71" s="206"/>
      <c r="EC71" s="206"/>
      <c r="ED71" s="206"/>
      <c r="EE71" s="206"/>
      <c r="EF71" s="207"/>
      <c r="EG71" s="205"/>
      <c r="EH71" s="206"/>
      <c r="EI71" s="206"/>
      <c r="EJ71" s="206"/>
      <c r="EK71" s="206"/>
      <c r="EL71" s="206"/>
      <c r="EM71" s="206"/>
      <c r="EN71" s="206"/>
      <c r="EO71" s="206"/>
      <c r="EP71" s="206"/>
      <c r="EQ71" s="206"/>
      <c r="ER71" s="206"/>
      <c r="ES71" s="207"/>
      <c r="ET71" s="211"/>
      <c r="EU71" s="212"/>
      <c r="EV71" s="212"/>
      <c r="EW71" s="212"/>
      <c r="EX71" s="212"/>
      <c r="EY71" s="212"/>
      <c r="EZ71" s="212"/>
      <c r="FA71" s="212"/>
      <c r="FB71" s="212"/>
      <c r="FC71" s="212"/>
      <c r="FD71" s="212"/>
      <c r="FE71" s="212"/>
      <c r="FF71" s="213"/>
    </row>
    <row r="72" spans="1:162" ht="21" customHeight="1">
      <c r="A72" s="142" t="s">
        <v>189</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49" t="s">
        <v>110</v>
      </c>
      <c r="CK72" s="49"/>
      <c r="CL72" s="49"/>
      <c r="CM72" s="49"/>
      <c r="CN72" s="49"/>
      <c r="CO72" s="49"/>
      <c r="CP72" s="49"/>
      <c r="CQ72" s="49"/>
      <c r="CR72" s="49"/>
      <c r="CS72" s="49" t="s">
        <v>111</v>
      </c>
      <c r="CT72" s="49"/>
      <c r="CU72" s="49"/>
      <c r="CV72" s="49"/>
      <c r="CW72" s="49"/>
      <c r="CX72" s="49"/>
      <c r="CY72" s="49"/>
      <c r="CZ72" s="49"/>
      <c r="DA72" s="49"/>
      <c r="DB72" s="49"/>
      <c r="DC72" s="49"/>
      <c r="DD72" s="49"/>
      <c r="DE72" s="49"/>
      <c r="DF72" s="28"/>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92" t="s">
        <v>73</v>
      </c>
      <c r="EU72" s="93"/>
      <c r="EV72" s="93"/>
      <c r="EW72" s="93"/>
      <c r="EX72" s="93"/>
      <c r="EY72" s="93"/>
      <c r="EZ72" s="93"/>
      <c r="FA72" s="93"/>
      <c r="FB72" s="93"/>
      <c r="FC72" s="93"/>
      <c r="FD72" s="93"/>
      <c r="FE72" s="93"/>
      <c r="FF72" s="114"/>
    </row>
    <row r="73" spans="1:162" ht="30" customHeight="1">
      <c r="A73" s="142" t="s">
        <v>190</v>
      </c>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49" t="s">
        <v>112</v>
      </c>
      <c r="CK73" s="49"/>
      <c r="CL73" s="49"/>
      <c r="CM73" s="49"/>
      <c r="CN73" s="49"/>
      <c r="CO73" s="49"/>
      <c r="CP73" s="49"/>
      <c r="CQ73" s="49"/>
      <c r="CR73" s="49"/>
      <c r="CS73" s="49" t="s">
        <v>113</v>
      </c>
      <c r="CT73" s="49"/>
      <c r="CU73" s="49"/>
      <c r="CV73" s="49"/>
      <c r="CW73" s="49"/>
      <c r="CX73" s="49"/>
      <c r="CY73" s="49"/>
      <c r="CZ73" s="49"/>
      <c r="DA73" s="49"/>
      <c r="DB73" s="49"/>
      <c r="DC73" s="49"/>
      <c r="DD73" s="49"/>
      <c r="DE73" s="49"/>
      <c r="DF73" s="28"/>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92" t="s">
        <v>73</v>
      </c>
      <c r="EU73" s="93"/>
      <c r="EV73" s="93"/>
      <c r="EW73" s="93"/>
      <c r="EX73" s="93"/>
      <c r="EY73" s="93"/>
      <c r="EZ73" s="93"/>
      <c r="FA73" s="93"/>
      <c r="FB73" s="93"/>
      <c r="FC73" s="93"/>
      <c r="FD73" s="93"/>
      <c r="FE73" s="93"/>
      <c r="FF73" s="114"/>
    </row>
    <row r="74" spans="1:162" ht="10.5" customHeight="1">
      <c r="A74" s="142" t="s">
        <v>168</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49" t="s">
        <v>114</v>
      </c>
      <c r="CK74" s="49"/>
      <c r="CL74" s="49"/>
      <c r="CM74" s="49"/>
      <c r="CN74" s="49"/>
      <c r="CO74" s="49"/>
      <c r="CP74" s="49"/>
      <c r="CQ74" s="49"/>
      <c r="CR74" s="49"/>
      <c r="CS74" s="49" t="s">
        <v>115</v>
      </c>
      <c r="CT74" s="49"/>
      <c r="CU74" s="49"/>
      <c r="CV74" s="49"/>
      <c r="CW74" s="49"/>
      <c r="CX74" s="49"/>
      <c r="CY74" s="49"/>
      <c r="CZ74" s="49"/>
      <c r="DA74" s="49"/>
      <c r="DB74" s="49"/>
      <c r="DC74" s="49"/>
      <c r="DD74" s="49"/>
      <c r="DE74" s="49"/>
      <c r="DF74" s="28"/>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46" t="s">
        <v>73</v>
      </c>
      <c r="EU74" s="46"/>
      <c r="EV74" s="46"/>
      <c r="EW74" s="46"/>
      <c r="EX74" s="46"/>
      <c r="EY74" s="46"/>
      <c r="EZ74" s="46"/>
      <c r="FA74" s="46"/>
      <c r="FB74" s="46"/>
      <c r="FC74" s="46"/>
      <c r="FD74" s="46"/>
      <c r="FE74" s="46"/>
      <c r="FF74" s="46"/>
    </row>
    <row r="75" spans="1:162" ht="10.5" customHeight="1">
      <c r="A75" s="138" t="s">
        <v>116</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49" t="s">
        <v>117</v>
      </c>
      <c r="CK75" s="49"/>
      <c r="CL75" s="49"/>
      <c r="CM75" s="49"/>
      <c r="CN75" s="49"/>
      <c r="CO75" s="49"/>
      <c r="CP75" s="49"/>
      <c r="CQ75" s="49"/>
      <c r="CR75" s="49"/>
      <c r="CS75" s="49" t="s">
        <v>118</v>
      </c>
      <c r="CT75" s="49"/>
      <c r="CU75" s="49"/>
      <c r="CV75" s="49"/>
      <c r="CW75" s="49"/>
      <c r="CX75" s="49"/>
      <c r="CY75" s="49"/>
      <c r="CZ75" s="49"/>
      <c r="DA75" s="49"/>
      <c r="DB75" s="49"/>
      <c r="DC75" s="49"/>
      <c r="DD75" s="49"/>
      <c r="DE75" s="49"/>
      <c r="DF75" s="28"/>
      <c r="DG75" s="50">
        <f>DG76+DG77</f>
        <v>458233.16000000003</v>
      </c>
      <c r="DH75" s="50"/>
      <c r="DI75" s="50"/>
      <c r="DJ75" s="50"/>
      <c r="DK75" s="50"/>
      <c r="DL75" s="50"/>
      <c r="DM75" s="50"/>
      <c r="DN75" s="50"/>
      <c r="DO75" s="50"/>
      <c r="DP75" s="50"/>
      <c r="DQ75" s="50"/>
      <c r="DR75" s="50"/>
      <c r="DS75" s="50"/>
      <c r="DT75" s="50">
        <f>DT76+DT77</f>
        <v>458233.16000000003</v>
      </c>
      <c r="DU75" s="50"/>
      <c r="DV75" s="50"/>
      <c r="DW75" s="50"/>
      <c r="DX75" s="50"/>
      <c r="DY75" s="50"/>
      <c r="DZ75" s="50"/>
      <c r="EA75" s="50"/>
      <c r="EB75" s="50"/>
      <c r="EC75" s="50"/>
      <c r="ED75" s="50"/>
      <c r="EE75" s="50"/>
      <c r="EF75" s="50"/>
      <c r="EG75" s="50">
        <f>EG76+EG77</f>
        <v>458233.16000000003</v>
      </c>
      <c r="EH75" s="50"/>
      <c r="EI75" s="50"/>
      <c r="EJ75" s="50"/>
      <c r="EK75" s="50"/>
      <c r="EL75" s="50"/>
      <c r="EM75" s="50"/>
      <c r="EN75" s="50"/>
      <c r="EO75" s="50"/>
      <c r="EP75" s="50"/>
      <c r="EQ75" s="50"/>
      <c r="ER75" s="50"/>
      <c r="ES75" s="50"/>
      <c r="ET75" s="46" t="s">
        <v>73</v>
      </c>
      <c r="EU75" s="46"/>
      <c r="EV75" s="46"/>
      <c r="EW75" s="46"/>
      <c r="EX75" s="46"/>
      <c r="EY75" s="46"/>
      <c r="EZ75" s="46"/>
      <c r="FA75" s="46"/>
      <c r="FB75" s="46"/>
      <c r="FC75" s="46"/>
      <c r="FD75" s="46"/>
      <c r="FE75" s="46"/>
      <c r="FF75" s="46"/>
    </row>
    <row r="76" spans="1:162" ht="21" customHeight="1">
      <c r="A76" s="142" t="s">
        <v>119</v>
      </c>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49" t="s">
        <v>120</v>
      </c>
      <c r="CK76" s="49"/>
      <c r="CL76" s="49"/>
      <c r="CM76" s="49"/>
      <c r="CN76" s="49"/>
      <c r="CO76" s="49"/>
      <c r="CP76" s="49"/>
      <c r="CQ76" s="49"/>
      <c r="CR76" s="49"/>
      <c r="CS76" s="49" t="s">
        <v>121</v>
      </c>
      <c r="CT76" s="49"/>
      <c r="CU76" s="49"/>
      <c r="CV76" s="49"/>
      <c r="CW76" s="49"/>
      <c r="CX76" s="49"/>
      <c r="CY76" s="49"/>
      <c r="CZ76" s="49"/>
      <c r="DA76" s="49"/>
      <c r="DB76" s="49"/>
      <c r="DC76" s="49"/>
      <c r="DD76" s="49"/>
      <c r="DE76" s="49"/>
      <c r="DF76" s="28"/>
      <c r="DG76" s="144">
        <f>372865.46+68567.7</f>
        <v>441433.16000000003</v>
      </c>
      <c r="DH76" s="144"/>
      <c r="DI76" s="144"/>
      <c r="DJ76" s="144"/>
      <c r="DK76" s="144"/>
      <c r="DL76" s="144"/>
      <c r="DM76" s="144"/>
      <c r="DN76" s="144"/>
      <c r="DO76" s="144"/>
      <c r="DP76" s="144"/>
      <c r="DQ76" s="144"/>
      <c r="DR76" s="144"/>
      <c r="DS76" s="144"/>
      <c r="DT76" s="144">
        <f>DG76</f>
        <v>441433.16000000003</v>
      </c>
      <c r="DU76" s="144"/>
      <c r="DV76" s="144"/>
      <c r="DW76" s="144"/>
      <c r="DX76" s="144"/>
      <c r="DY76" s="144"/>
      <c r="DZ76" s="144"/>
      <c r="EA76" s="144"/>
      <c r="EB76" s="144"/>
      <c r="EC76" s="144"/>
      <c r="ED76" s="144"/>
      <c r="EE76" s="144"/>
      <c r="EF76" s="144"/>
      <c r="EG76" s="144">
        <f>DT76</f>
        <v>441433.16000000003</v>
      </c>
      <c r="EH76" s="144"/>
      <c r="EI76" s="144"/>
      <c r="EJ76" s="144"/>
      <c r="EK76" s="144"/>
      <c r="EL76" s="144"/>
      <c r="EM76" s="144"/>
      <c r="EN76" s="144"/>
      <c r="EO76" s="144"/>
      <c r="EP76" s="144"/>
      <c r="EQ76" s="144"/>
      <c r="ER76" s="144"/>
      <c r="ES76" s="144"/>
      <c r="ET76" s="100" t="s">
        <v>73</v>
      </c>
      <c r="EU76" s="100"/>
      <c r="EV76" s="100"/>
      <c r="EW76" s="100"/>
      <c r="EX76" s="100"/>
      <c r="EY76" s="100"/>
      <c r="EZ76" s="100"/>
      <c r="FA76" s="100"/>
      <c r="FB76" s="100"/>
      <c r="FC76" s="100"/>
      <c r="FD76" s="100"/>
      <c r="FE76" s="100"/>
      <c r="FF76" s="100"/>
    </row>
    <row r="77" spans="1:162" ht="21" customHeight="1">
      <c r="A77" s="142" t="s">
        <v>385</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49" t="s">
        <v>122</v>
      </c>
      <c r="CK77" s="49"/>
      <c r="CL77" s="49"/>
      <c r="CM77" s="49"/>
      <c r="CN77" s="49"/>
      <c r="CO77" s="49"/>
      <c r="CP77" s="49"/>
      <c r="CQ77" s="49"/>
      <c r="CR77" s="49"/>
      <c r="CS77" s="49" t="s">
        <v>123</v>
      </c>
      <c r="CT77" s="49"/>
      <c r="CU77" s="49"/>
      <c r="CV77" s="49"/>
      <c r="CW77" s="49"/>
      <c r="CX77" s="49"/>
      <c r="CY77" s="49"/>
      <c r="CZ77" s="49"/>
      <c r="DA77" s="49"/>
      <c r="DB77" s="49"/>
      <c r="DC77" s="49"/>
      <c r="DD77" s="49"/>
      <c r="DE77" s="49"/>
      <c r="DF77" s="28"/>
      <c r="DG77" s="144">
        <v>16800</v>
      </c>
      <c r="DH77" s="144"/>
      <c r="DI77" s="144"/>
      <c r="DJ77" s="144"/>
      <c r="DK77" s="144"/>
      <c r="DL77" s="144"/>
      <c r="DM77" s="144"/>
      <c r="DN77" s="144"/>
      <c r="DO77" s="144"/>
      <c r="DP77" s="144"/>
      <c r="DQ77" s="144"/>
      <c r="DR77" s="144"/>
      <c r="DS77" s="144"/>
      <c r="DT77" s="144">
        <v>16800</v>
      </c>
      <c r="DU77" s="144"/>
      <c r="DV77" s="144"/>
      <c r="DW77" s="144"/>
      <c r="DX77" s="144"/>
      <c r="DY77" s="144"/>
      <c r="DZ77" s="144"/>
      <c r="EA77" s="144"/>
      <c r="EB77" s="144"/>
      <c r="EC77" s="144"/>
      <c r="ED77" s="144"/>
      <c r="EE77" s="144"/>
      <c r="EF77" s="144"/>
      <c r="EG77" s="144">
        <v>16800</v>
      </c>
      <c r="EH77" s="144"/>
      <c r="EI77" s="144"/>
      <c r="EJ77" s="144"/>
      <c r="EK77" s="144"/>
      <c r="EL77" s="144"/>
      <c r="EM77" s="144"/>
      <c r="EN77" s="144"/>
      <c r="EO77" s="144"/>
      <c r="EP77" s="144"/>
      <c r="EQ77" s="144"/>
      <c r="ER77" s="144"/>
      <c r="ES77" s="144"/>
      <c r="ET77" s="100" t="s">
        <v>73</v>
      </c>
      <c r="EU77" s="100"/>
      <c r="EV77" s="100"/>
      <c r="EW77" s="100"/>
      <c r="EX77" s="100"/>
      <c r="EY77" s="100"/>
      <c r="EZ77" s="100"/>
      <c r="FA77" s="100"/>
      <c r="FB77" s="100"/>
      <c r="FC77" s="100"/>
      <c r="FD77" s="100"/>
      <c r="FE77" s="100"/>
      <c r="FF77" s="100"/>
    </row>
    <row r="78" spans="1:162" ht="10.5" customHeight="1">
      <c r="A78" s="142" t="s">
        <v>124</v>
      </c>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49" t="s">
        <v>125</v>
      </c>
      <c r="CK78" s="49"/>
      <c r="CL78" s="49"/>
      <c r="CM78" s="49"/>
      <c r="CN78" s="49"/>
      <c r="CO78" s="49"/>
      <c r="CP78" s="49"/>
      <c r="CQ78" s="49"/>
      <c r="CR78" s="49"/>
      <c r="CS78" s="49" t="s">
        <v>126</v>
      </c>
      <c r="CT78" s="49"/>
      <c r="CU78" s="49"/>
      <c r="CV78" s="49"/>
      <c r="CW78" s="49"/>
      <c r="CX78" s="49"/>
      <c r="CY78" s="49"/>
      <c r="CZ78" s="49"/>
      <c r="DA78" s="49"/>
      <c r="DB78" s="49"/>
      <c r="DC78" s="49"/>
      <c r="DD78" s="49"/>
      <c r="DE78" s="49"/>
      <c r="DF78" s="28"/>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46" t="s">
        <v>73</v>
      </c>
      <c r="EU78" s="46"/>
      <c r="EV78" s="46"/>
      <c r="EW78" s="46"/>
      <c r="EX78" s="46"/>
      <c r="EY78" s="46"/>
      <c r="EZ78" s="46"/>
      <c r="FA78" s="46"/>
      <c r="FB78" s="46"/>
      <c r="FC78" s="46"/>
      <c r="FD78" s="46"/>
      <c r="FE78" s="46"/>
      <c r="FF78" s="46"/>
    </row>
    <row r="79" spans="1:162" ht="10.5" customHeight="1">
      <c r="A79" s="138" t="s">
        <v>127</v>
      </c>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49" t="s">
        <v>128</v>
      </c>
      <c r="CK79" s="49"/>
      <c r="CL79" s="49"/>
      <c r="CM79" s="49"/>
      <c r="CN79" s="49"/>
      <c r="CO79" s="49"/>
      <c r="CP79" s="49"/>
      <c r="CQ79" s="49"/>
      <c r="CR79" s="49"/>
      <c r="CS79" s="49" t="s">
        <v>73</v>
      </c>
      <c r="CT79" s="49"/>
      <c r="CU79" s="49"/>
      <c r="CV79" s="49"/>
      <c r="CW79" s="49"/>
      <c r="CX79" s="49"/>
      <c r="CY79" s="49"/>
      <c r="CZ79" s="49"/>
      <c r="DA79" s="49"/>
      <c r="DB79" s="49"/>
      <c r="DC79" s="49"/>
      <c r="DD79" s="49"/>
      <c r="DE79" s="49"/>
      <c r="DF79" s="28"/>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46" t="s">
        <v>73</v>
      </c>
      <c r="EU79" s="46"/>
      <c r="EV79" s="46"/>
      <c r="EW79" s="46"/>
      <c r="EX79" s="46"/>
      <c r="EY79" s="46"/>
      <c r="EZ79" s="46"/>
      <c r="FA79" s="46"/>
      <c r="FB79" s="46"/>
      <c r="FC79" s="46"/>
      <c r="FD79" s="46"/>
      <c r="FE79" s="46"/>
      <c r="FF79" s="46"/>
    </row>
    <row r="80" spans="1:162" ht="21" customHeight="1">
      <c r="A80" s="142" t="s">
        <v>169</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49" t="s">
        <v>129</v>
      </c>
      <c r="CK80" s="49"/>
      <c r="CL80" s="49"/>
      <c r="CM80" s="49"/>
      <c r="CN80" s="49"/>
      <c r="CO80" s="49"/>
      <c r="CP80" s="49"/>
      <c r="CQ80" s="49"/>
      <c r="CR80" s="49"/>
      <c r="CS80" s="49" t="s">
        <v>170</v>
      </c>
      <c r="CT80" s="49"/>
      <c r="CU80" s="49"/>
      <c r="CV80" s="49"/>
      <c r="CW80" s="49"/>
      <c r="CX80" s="49"/>
      <c r="CY80" s="49"/>
      <c r="CZ80" s="49"/>
      <c r="DA80" s="49"/>
      <c r="DB80" s="49"/>
      <c r="DC80" s="49"/>
      <c r="DD80" s="49"/>
      <c r="DE80" s="49"/>
      <c r="DF80" s="28"/>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46"/>
      <c r="EU80" s="46"/>
      <c r="EV80" s="46"/>
      <c r="EW80" s="46"/>
      <c r="EX80" s="46"/>
      <c r="EY80" s="46"/>
      <c r="EZ80" s="46"/>
      <c r="FA80" s="46"/>
      <c r="FB80" s="46"/>
      <c r="FC80" s="46"/>
      <c r="FD80" s="46"/>
      <c r="FE80" s="46"/>
      <c r="FF80" s="46"/>
    </row>
    <row r="81" spans="1:162" ht="10.5" customHeight="1">
      <c r="A81" s="142" t="s">
        <v>171</v>
      </c>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49" t="s">
        <v>131</v>
      </c>
      <c r="CK81" s="49"/>
      <c r="CL81" s="49"/>
      <c r="CM81" s="49"/>
      <c r="CN81" s="49"/>
      <c r="CO81" s="49"/>
      <c r="CP81" s="49"/>
      <c r="CQ81" s="49"/>
      <c r="CR81" s="49"/>
      <c r="CS81" s="49" t="s">
        <v>172</v>
      </c>
      <c r="CT81" s="49"/>
      <c r="CU81" s="49"/>
      <c r="CV81" s="49"/>
      <c r="CW81" s="49"/>
      <c r="CX81" s="49"/>
      <c r="CY81" s="49"/>
      <c r="CZ81" s="49"/>
      <c r="DA81" s="49"/>
      <c r="DB81" s="49"/>
      <c r="DC81" s="49"/>
      <c r="DD81" s="49"/>
      <c r="DE81" s="49"/>
      <c r="DF81" s="28"/>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46"/>
      <c r="EU81" s="46"/>
      <c r="EV81" s="46"/>
      <c r="EW81" s="46"/>
      <c r="EX81" s="46"/>
      <c r="EY81" s="46"/>
      <c r="EZ81" s="46"/>
      <c r="FA81" s="46"/>
      <c r="FB81" s="46"/>
      <c r="FC81" s="46"/>
      <c r="FD81" s="46"/>
      <c r="FE81" s="46"/>
      <c r="FF81" s="46"/>
    </row>
    <row r="82" spans="1:162" ht="21" customHeight="1">
      <c r="A82" s="142" t="s">
        <v>191</v>
      </c>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49" t="s">
        <v>132</v>
      </c>
      <c r="CK82" s="49"/>
      <c r="CL82" s="49"/>
      <c r="CM82" s="49"/>
      <c r="CN82" s="49"/>
      <c r="CO82" s="49"/>
      <c r="CP82" s="49"/>
      <c r="CQ82" s="49"/>
      <c r="CR82" s="49"/>
      <c r="CS82" s="49" t="s">
        <v>174</v>
      </c>
      <c r="CT82" s="49"/>
      <c r="CU82" s="49"/>
      <c r="CV82" s="49"/>
      <c r="CW82" s="49"/>
      <c r="CX82" s="49"/>
      <c r="CY82" s="49"/>
      <c r="CZ82" s="49"/>
      <c r="DA82" s="49"/>
      <c r="DB82" s="49"/>
      <c r="DC82" s="49"/>
      <c r="DD82" s="49"/>
      <c r="DE82" s="49"/>
      <c r="DF82" s="28"/>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46"/>
      <c r="EU82" s="46"/>
      <c r="EV82" s="46"/>
      <c r="EW82" s="46"/>
      <c r="EX82" s="46"/>
      <c r="EY82" s="46"/>
      <c r="EZ82" s="46"/>
      <c r="FA82" s="46"/>
      <c r="FB82" s="46"/>
      <c r="FC82" s="46"/>
      <c r="FD82" s="46"/>
      <c r="FE82" s="46"/>
      <c r="FF82" s="46"/>
    </row>
    <row r="83" spans="1:162" ht="10.5">
      <c r="A83" s="142" t="s">
        <v>231</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49" t="s">
        <v>173</v>
      </c>
      <c r="CK83" s="49"/>
      <c r="CL83" s="49"/>
      <c r="CM83" s="49"/>
      <c r="CN83" s="49"/>
      <c r="CO83" s="49"/>
      <c r="CP83" s="49"/>
      <c r="CQ83" s="49"/>
      <c r="CR83" s="49"/>
      <c r="CS83" s="49" t="s">
        <v>130</v>
      </c>
      <c r="CT83" s="49"/>
      <c r="CU83" s="49"/>
      <c r="CV83" s="49"/>
      <c r="CW83" s="49"/>
      <c r="CX83" s="49"/>
      <c r="CY83" s="49"/>
      <c r="CZ83" s="49"/>
      <c r="DA83" s="49"/>
      <c r="DB83" s="49"/>
      <c r="DC83" s="49"/>
      <c r="DD83" s="49"/>
      <c r="DE83" s="49"/>
      <c r="DF83" s="28"/>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46" t="s">
        <v>73</v>
      </c>
      <c r="EU83" s="46"/>
      <c r="EV83" s="46"/>
      <c r="EW83" s="46"/>
      <c r="EX83" s="46"/>
      <c r="EY83" s="46"/>
      <c r="EZ83" s="46"/>
      <c r="FA83" s="46"/>
      <c r="FB83" s="46"/>
      <c r="FC83" s="46"/>
      <c r="FD83" s="46"/>
      <c r="FE83" s="46"/>
      <c r="FF83" s="46"/>
    </row>
    <row r="84" spans="1:162" ht="10.5" customHeight="1">
      <c r="A84" s="138" t="s">
        <v>192</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49" t="s">
        <v>133</v>
      </c>
      <c r="CK84" s="49"/>
      <c r="CL84" s="49"/>
      <c r="CM84" s="49"/>
      <c r="CN84" s="49"/>
      <c r="CO84" s="49"/>
      <c r="CP84" s="49"/>
      <c r="CQ84" s="49"/>
      <c r="CR84" s="49"/>
      <c r="CS84" s="49" t="s">
        <v>73</v>
      </c>
      <c r="CT84" s="49"/>
      <c r="CU84" s="49"/>
      <c r="CV84" s="49"/>
      <c r="CW84" s="49"/>
      <c r="CX84" s="49"/>
      <c r="CY84" s="49"/>
      <c r="CZ84" s="49"/>
      <c r="DA84" s="49"/>
      <c r="DB84" s="49"/>
      <c r="DC84" s="49"/>
      <c r="DD84" s="49"/>
      <c r="DE84" s="49"/>
      <c r="DF84" s="28"/>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46" t="s">
        <v>73</v>
      </c>
      <c r="EU84" s="46"/>
      <c r="EV84" s="46"/>
      <c r="EW84" s="46"/>
      <c r="EX84" s="46"/>
      <c r="EY84" s="46"/>
      <c r="EZ84" s="46"/>
      <c r="FA84" s="46"/>
      <c r="FB84" s="46"/>
      <c r="FC84" s="46"/>
      <c r="FD84" s="46"/>
      <c r="FE84" s="46"/>
      <c r="FF84" s="46"/>
    </row>
    <row r="85" spans="1:162" ht="30.75" customHeight="1">
      <c r="A85" s="142" t="s">
        <v>232</v>
      </c>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49" t="s">
        <v>134</v>
      </c>
      <c r="CK85" s="49"/>
      <c r="CL85" s="49"/>
      <c r="CM85" s="49"/>
      <c r="CN85" s="49"/>
      <c r="CO85" s="49"/>
      <c r="CP85" s="49"/>
      <c r="CQ85" s="49"/>
      <c r="CR85" s="49"/>
      <c r="CS85" s="49" t="s">
        <v>135</v>
      </c>
      <c r="CT85" s="49"/>
      <c r="CU85" s="49"/>
      <c r="CV85" s="49"/>
      <c r="CW85" s="49"/>
      <c r="CX85" s="49"/>
      <c r="CY85" s="49"/>
      <c r="CZ85" s="49"/>
      <c r="DA85" s="49"/>
      <c r="DB85" s="49"/>
      <c r="DC85" s="49"/>
      <c r="DD85" s="49"/>
      <c r="DE85" s="49"/>
      <c r="DF85" s="28"/>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92" t="s">
        <v>73</v>
      </c>
      <c r="EU85" s="93"/>
      <c r="EV85" s="93"/>
      <c r="EW85" s="93"/>
      <c r="EX85" s="93"/>
      <c r="EY85" s="93"/>
      <c r="EZ85" s="93"/>
      <c r="FA85" s="93"/>
      <c r="FB85" s="93"/>
      <c r="FC85" s="93"/>
      <c r="FD85" s="93"/>
      <c r="FE85" s="93"/>
      <c r="FF85" s="114"/>
    </row>
    <row r="86" spans="1:162" ht="12.75" customHeight="1">
      <c r="A86" s="138" t="s">
        <v>233</v>
      </c>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49" t="s">
        <v>136</v>
      </c>
      <c r="CK86" s="49"/>
      <c r="CL86" s="49"/>
      <c r="CM86" s="49"/>
      <c r="CN86" s="49"/>
      <c r="CO86" s="49"/>
      <c r="CP86" s="49"/>
      <c r="CQ86" s="49"/>
      <c r="CR86" s="49"/>
      <c r="CS86" s="49" t="s">
        <v>73</v>
      </c>
      <c r="CT86" s="49"/>
      <c r="CU86" s="49"/>
      <c r="CV86" s="49"/>
      <c r="CW86" s="49"/>
      <c r="CX86" s="49"/>
      <c r="CY86" s="49"/>
      <c r="CZ86" s="49"/>
      <c r="DA86" s="49"/>
      <c r="DB86" s="49"/>
      <c r="DC86" s="49"/>
      <c r="DD86" s="49"/>
      <c r="DE86" s="49"/>
      <c r="DF86" s="28"/>
      <c r="DG86" s="50">
        <f>DG87+DG88+DG89+DG114+DG115</f>
        <v>11231941.030000001</v>
      </c>
      <c r="DH86" s="50"/>
      <c r="DI86" s="50"/>
      <c r="DJ86" s="50"/>
      <c r="DK86" s="50"/>
      <c r="DL86" s="50"/>
      <c r="DM86" s="50"/>
      <c r="DN86" s="50"/>
      <c r="DO86" s="50"/>
      <c r="DP86" s="50"/>
      <c r="DQ86" s="50"/>
      <c r="DR86" s="50"/>
      <c r="DS86" s="50"/>
      <c r="DT86" s="50">
        <f>DT87+DT88+DT89+DT114+DT115</f>
        <v>9655618.34</v>
      </c>
      <c r="DU86" s="50"/>
      <c r="DV86" s="50"/>
      <c r="DW86" s="50"/>
      <c r="DX86" s="50"/>
      <c r="DY86" s="50"/>
      <c r="DZ86" s="50"/>
      <c r="EA86" s="50"/>
      <c r="EB86" s="50"/>
      <c r="EC86" s="50"/>
      <c r="ED86" s="50"/>
      <c r="EE86" s="50"/>
      <c r="EF86" s="50"/>
      <c r="EG86" s="50">
        <f>EG87+EG88+EG89+EG114+EG115</f>
        <v>8623926.110000001</v>
      </c>
      <c r="EH86" s="50"/>
      <c r="EI86" s="50"/>
      <c r="EJ86" s="50"/>
      <c r="EK86" s="50"/>
      <c r="EL86" s="50"/>
      <c r="EM86" s="50"/>
      <c r="EN86" s="50"/>
      <c r="EO86" s="50"/>
      <c r="EP86" s="50"/>
      <c r="EQ86" s="50"/>
      <c r="ER86" s="50"/>
      <c r="ES86" s="50"/>
      <c r="ET86" s="46"/>
      <c r="EU86" s="46"/>
      <c r="EV86" s="46"/>
      <c r="EW86" s="46"/>
      <c r="EX86" s="46"/>
      <c r="EY86" s="46"/>
      <c r="EZ86" s="46"/>
      <c r="FA86" s="46"/>
      <c r="FB86" s="46"/>
      <c r="FC86" s="46"/>
      <c r="FD86" s="46"/>
      <c r="FE86" s="46"/>
      <c r="FF86" s="46"/>
    </row>
    <row r="87" spans="1:162" ht="21" customHeight="1">
      <c r="A87" s="142" t="s">
        <v>193</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49" t="s">
        <v>137</v>
      </c>
      <c r="CK87" s="49"/>
      <c r="CL87" s="49"/>
      <c r="CM87" s="49"/>
      <c r="CN87" s="49"/>
      <c r="CO87" s="49"/>
      <c r="CP87" s="49"/>
      <c r="CQ87" s="49"/>
      <c r="CR87" s="49"/>
      <c r="CS87" s="49" t="s">
        <v>138</v>
      </c>
      <c r="CT87" s="49"/>
      <c r="CU87" s="49"/>
      <c r="CV87" s="49"/>
      <c r="CW87" s="49"/>
      <c r="CX87" s="49"/>
      <c r="CY87" s="49"/>
      <c r="CZ87" s="49"/>
      <c r="DA87" s="49"/>
      <c r="DB87" s="49"/>
      <c r="DC87" s="49"/>
      <c r="DD87" s="49"/>
      <c r="DE87" s="49"/>
      <c r="DF87" s="28"/>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46"/>
      <c r="EU87" s="46"/>
      <c r="EV87" s="46"/>
      <c r="EW87" s="46"/>
      <c r="EX87" s="46"/>
      <c r="EY87" s="46"/>
      <c r="EZ87" s="46"/>
      <c r="FA87" s="46"/>
      <c r="FB87" s="46"/>
      <c r="FC87" s="46"/>
      <c r="FD87" s="46"/>
      <c r="FE87" s="46"/>
      <c r="FF87" s="46"/>
    </row>
    <row r="88" spans="1:162" ht="21" customHeight="1">
      <c r="A88" s="142" t="s">
        <v>264</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c r="CD88" s="142"/>
      <c r="CE88" s="142"/>
      <c r="CF88" s="142"/>
      <c r="CG88" s="142"/>
      <c r="CH88" s="142"/>
      <c r="CI88" s="142"/>
      <c r="CJ88" s="140" t="s">
        <v>139</v>
      </c>
      <c r="CK88" s="112"/>
      <c r="CL88" s="112"/>
      <c r="CM88" s="112"/>
      <c r="CN88" s="112"/>
      <c r="CO88" s="112"/>
      <c r="CP88" s="112"/>
      <c r="CQ88" s="112"/>
      <c r="CR88" s="141"/>
      <c r="CS88" s="140" t="s">
        <v>140</v>
      </c>
      <c r="CT88" s="112"/>
      <c r="CU88" s="112"/>
      <c r="CV88" s="112"/>
      <c r="CW88" s="112"/>
      <c r="CX88" s="112"/>
      <c r="CY88" s="112"/>
      <c r="CZ88" s="112"/>
      <c r="DA88" s="112"/>
      <c r="DB88" s="112"/>
      <c r="DC88" s="112"/>
      <c r="DD88" s="112"/>
      <c r="DE88" s="141"/>
      <c r="DF88" s="28"/>
      <c r="DG88" s="151"/>
      <c r="DH88" s="152"/>
      <c r="DI88" s="152"/>
      <c r="DJ88" s="152"/>
      <c r="DK88" s="152"/>
      <c r="DL88" s="152"/>
      <c r="DM88" s="152"/>
      <c r="DN88" s="152"/>
      <c r="DO88" s="152"/>
      <c r="DP88" s="152"/>
      <c r="DQ88" s="152"/>
      <c r="DR88" s="152"/>
      <c r="DS88" s="153"/>
      <c r="DT88" s="151"/>
      <c r="DU88" s="152"/>
      <c r="DV88" s="152"/>
      <c r="DW88" s="152"/>
      <c r="DX88" s="152"/>
      <c r="DY88" s="152"/>
      <c r="DZ88" s="152"/>
      <c r="EA88" s="152"/>
      <c r="EB88" s="152"/>
      <c r="EC88" s="152"/>
      <c r="ED88" s="152"/>
      <c r="EE88" s="152"/>
      <c r="EF88" s="153"/>
      <c r="EG88" s="151"/>
      <c r="EH88" s="152"/>
      <c r="EI88" s="152"/>
      <c r="EJ88" s="152"/>
      <c r="EK88" s="152"/>
      <c r="EL88" s="152"/>
      <c r="EM88" s="152"/>
      <c r="EN88" s="152"/>
      <c r="EO88" s="152"/>
      <c r="EP88" s="152"/>
      <c r="EQ88" s="152"/>
      <c r="ER88" s="152"/>
      <c r="ES88" s="153"/>
      <c r="ET88" s="164"/>
      <c r="EU88" s="165"/>
      <c r="EV88" s="165"/>
      <c r="EW88" s="165"/>
      <c r="EX88" s="165"/>
      <c r="EY88" s="165"/>
      <c r="EZ88" s="165"/>
      <c r="FA88" s="165"/>
      <c r="FB88" s="165"/>
      <c r="FC88" s="165"/>
      <c r="FD88" s="165"/>
      <c r="FE88" s="165"/>
      <c r="FF88" s="166"/>
    </row>
    <row r="89" spans="1:162" ht="11.25" customHeight="1">
      <c r="A89" s="47" t="s">
        <v>194</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9" t="s">
        <v>141</v>
      </c>
      <c r="CK89" s="49"/>
      <c r="CL89" s="49"/>
      <c r="CM89" s="49"/>
      <c r="CN89" s="49"/>
      <c r="CO89" s="49"/>
      <c r="CP89" s="49"/>
      <c r="CQ89" s="49"/>
      <c r="CR89" s="49"/>
      <c r="CS89" s="49" t="s">
        <v>142</v>
      </c>
      <c r="CT89" s="49"/>
      <c r="CU89" s="49"/>
      <c r="CV89" s="49"/>
      <c r="CW89" s="49"/>
      <c r="CX89" s="49"/>
      <c r="CY89" s="49"/>
      <c r="CZ89" s="49"/>
      <c r="DA89" s="49"/>
      <c r="DB89" s="49"/>
      <c r="DC89" s="49"/>
      <c r="DD89" s="49"/>
      <c r="DE89" s="49"/>
      <c r="DF89" s="28"/>
      <c r="DG89" s="50">
        <f>DG90++DG92+DG93+DG94+DG95+DG96+DG97+DG98+DG99+DG100+DG101+DG102+DG103+DG104+DG105+DG106+DG107+DG108+DG109+DG110+DG111+DG112+DG113</f>
        <v>7639598.100000001</v>
      </c>
      <c r="DH89" s="50"/>
      <c r="DI89" s="50"/>
      <c r="DJ89" s="50"/>
      <c r="DK89" s="50"/>
      <c r="DL89" s="50"/>
      <c r="DM89" s="50"/>
      <c r="DN89" s="50"/>
      <c r="DO89" s="50"/>
      <c r="DP89" s="50"/>
      <c r="DQ89" s="50"/>
      <c r="DR89" s="50"/>
      <c r="DS89" s="50"/>
      <c r="DT89" s="50">
        <f>DT90++DT92+DT93+DT94+DT95+DT96+DT97+DT98+DT99+DT100+DT101+DT102+DT103+DT104+DT105+DT106+DT107+DT108+DT109+DT110+DT111+DT112+DT113</f>
        <v>7288298.100000001</v>
      </c>
      <c r="DU89" s="50"/>
      <c r="DV89" s="50"/>
      <c r="DW89" s="50"/>
      <c r="DX89" s="50"/>
      <c r="DY89" s="50"/>
      <c r="DZ89" s="50"/>
      <c r="EA89" s="50"/>
      <c r="EB89" s="50"/>
      <c r="EC89" s="50"/>
      <c r="ED89" s="50"/>
      <c r="EE89" s="50"/>
      <c r="EF89" s="50"/>
      <c r="EG89" s="50">
        <f>EG90++EG92+EG93+EG94+EG95+EG96+EG97+EG98+EG99+EG100+EG101+EG102+EG103+EG104+EG105+EG106+EG107+EG108+EG109+EG110+EG111+EG112+EG113</f>
        <v>7155018.100000001</v>
      </c>
      <c r="EH89" s="50"/>
      <c r="EI89" s="50"/>
      <c r="EJ89" s="50"/>
      <c r="EK89" s="50"/>
      <c r="EL89" s="50"/>
      <c r="EM89" s="50"/>
      <c r="EN89" s="50"/>
      <c r="EO89" s="50"/>
      <c r="EP89" s="50"/>
      <c r="EQ89" s="50"/>
      <c r="ER89" s="50"/>
      <c r="ES89" s="50"/>
      <c r="ET89" s="46"/>
      <c r="EU89" s="46"/>
      <c r="EV89" s="46"/>
      <c r="EW89" s="46"/>
      <c r="EX89" s="46"/>
      <c r="EY89" s="46"/>
      <c r="EZ89" s="46"/>
      <c r="FA89" s="46"/>
      <c r="FB89" s="46"/>
      <c r="FC89" s="46"/>
      <c r="FD89" s="46"/>
      <c r="FE89" s="46"/>
      <c r="FF89" s="46"/>
    </row>
    <row r="90" spans="1:162" ht="11.25" customHeight="1">
      <c r="A90" s="47" t="s">
        <v>338</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59" t="s">
        <v>334</v>
      </c>
      <c r="CK90" s="60"/>
      <c r="CL90" s="60"/>
      <c r="CM90" s="60"/>
      <c r="CN90" s="60"/>
      <c r="CO90" s="60"/>
      <c r="CP90" s="60"/>
      <c r="CQ90" s="60"/>
      <c r="CR90" s="61"/>
      <c r="CS90" s="59" t="s">
        <v>142</v>
      </c>
      <c r="CT90" s="60"/>
      <c r="CU90" s="60"/>
      <c r="CV90" s="60"/>
      <c r="CW90" s="60"/>
      <c r="CX90" s="60"/>
      <c r="CY90" s="60"/>
      <c r="CZ90" s="60"/>
      <c r="DA90" s="60"/>
      <c r="DB90" s="60"/>
      <c r="DC90" s="60"/>
      <c r="DD90" s="60"/>
      <c r="DE90" s="61"/>
      <c r="DF90" s="57" t="s">
        <v>407</v>
      </c>
      <c r="DG90" s="51">
        <f>12231.36+2000</f>
        <v>14231.36</v>
      </c>
      <c r="DH90" s="52"/>
      <c r="DI90" s="52"/>
      <c r="DJ90" s="52"/>
      <c r="DK90" s="52"/>
      <c r="DL90" s="52"/>
      <c r="DM90" s="52"/>
      <c r="DN90" s="52"/>
      <c r="DO90" s="52"/>
      <c r="DP90" s="52"/>
      <c r="DQ90" s="52"/>
      <c r="DR90" s="52"/>
      <c r="DS90" s="53"/>
      <c r="DT90" s="51">
        <f>12231.36+2000</f>
        <v>14231.36</v>
      </c>
      <c r="DU90" s="52"/>
      <c r="DV90" s="52"/>
      <c r="DW90" s="52"/>
      <c r="DX90" s="52"/>
      <c r="DY90" s="52"/>
      <c r="DZ90" s="52"/>
      <c r="EA90" s="52"/>
      <c r="EB90" s="52"/>
      <c r="EC90" s="52"/>
      <c r="ED90" s="52"/>
      <c r="EE90" s="52"/>
      <c r="EF90" s="53"/>
      <c r="EG90" s="51">
        <f>12231.36+2000</f>
        <v>14231.36</v>
      </c>
      <c r="EH90" s="52"/>
      <c r="EI90" s="52"/>
      <c r="EJ90" s="52"/>
      <c r="EK90" s="52"/>
      <c r="EL90" s="52"/>
      <c r="EM90" s="52"/>
      <c r="EN90" s="52"/>
      <c r="EO90" s="52"/>
      <c r="EP90" s="52"/>
      <c r="EQ90" s="52"/>
      <c r="ER90" s="52"/>
      <c r="ES90" s="53"/>
      <c r="ET90" s="192"/>
      <c r="EU90" s="193"/>
      <c r="EV90" s="193"/>
      <c r="EW90" s="193"/>
      <c r="EX90" s="193"/>
      <c r="EY90" s="193"/>
      <c r="EZ90" s="193"/>
      <c r="FA90" s="193"/>
      <c r="FB90" s="193"/>
      <c r="FC90" s="193"/>
      <c r="FD90" s="193"/>
      <c r="FE90" s="193"/>
      <c r="FF90" s="194"/>
    </row>
    <row r="91" spans="1:162" ht="11.25" customHeight="1">
      <c r="A91" s="47" t="s">
        <v>339</v>
      </c>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62"/>
      <c r="CK91" s="63"/>
      <c r="CL91" s="63"/>
      <c r="CM91" s="63"/>
      <c r="CN91" s="63"/>
      <c r="CO91" s="63"/>
      <c r="CP91" s="63"/>
      <c r="CQ91" s="63"/>
      <c r="CR91" s="64"/>
      <c r="CS91" s="62"/>
      <c r="CT91" s="63"/>
      <c r="CU91" s="63"/>
      <c r="CV91" s="63"/>
      <c r="CW91" s="63"/>
      <c r="CX91" s="63"/>
      <c r="CY91" s="63"/>
      <c r="CZ91" s="63"/>
      <c r="DA91" s="63"/>
      <c r="DB91" s="63"/>
      <c r="DC91" s="63"/>
      <c r="DD91" s="63"/>
      <c r="DE91" s="64"/>
      <c r="DF91" s="58"/>
      <c r="DG91" s="54"/>
      <c r="DH91" s="55"/>
      <c r="DI91" s="55"/>
      <c r="DJ91" s="55"/>
      <c r="DK91" s="55"/>
      <c r="DL91" s="55"/>
      <c r="DM91" s="55"/>
      <c r="DN91" s="55"/>
      <c r="DO91" s="55"/>
      <c r="DP91" s="55"/>
      <c r="DQ91" s="55"/>
      <c r="DR91" s="55"/>
      <c r="DS91" s="56"/>
      <c r="DT91" s="54"/>
      <c r="DU91" s="55"/>
      <c r="DV91" s="55"/>
      <c r="DW91" s="55"/>
      <c r="DX91" s="55"/>
      <c r="DY91" s="55"/>
      <c r="DZ91" s="55"/>
      <c r="EA91" s="55"/>
      <c r="EB91" s="55"/>
      <c r="EC91" s="55"/>
      <c r="ED91" s="55"/>
      <c r="EE91" s="55"/>
      <c r="EF91" s="56"/>
      <c r="EG91" s="54"/>
      <c r="EH91" s="55"/>
      <c r="EI91" s="55"/>
      <c r="EJ91" s="55"/>
      <c r="EK91" s="55"/>
      <c r="EL91" s="55"/>
      <c r="EM91" s="55"/>
      <c r="EN91" s="55"/>
      <c r="EO91" s="55"/>
      <c r="EP91" s="55"/>
      <c r="EQ91" s="55"/>
      <c r="ER91" s="55"/>
      <c r="ES91" s="56"/>
      <c r="ET91" s="195"/>
      <c r="EU91" s="196"/>
      <c r="EV91" s="196"/>
      <c r="EW91" s="196"/>
      <c r="EX91" s="196"/>
      <c r="EY91" s="196"/>
      <c r="EZ91" s="196"/>
      <c r="FA91" s="196"/>
      <c r="FB91" s="196"/>
      <c r="FC91" s="196"/>
      <c r="FD91" s="196"/>
      <c r="FE91" s="196"/>
      <c r="FF91" s="197"/>
    </row>
    <row r="92" spans="1:162" ht="11.25" customHeight="1">
      <c r="A92" s="47" t="s">
        <v>355</v>
      </c>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9" t="s">
        <v>335</v>
      </c>
      <c r="CK92" s="49"/>
      <c r="CL92" s="49"/>
      <c r="CM92" s="49"/>
      <c r="CN92" s="49"/>
      <c r="CO92" s="49"/>
      <c r="CP92" s="49"/>
      <c r="CQ92" s="49"/>
      <c r="CR92" s="49"/>
      <c r="CS92" s="49" t="s">
        <v>142</v>
      </c>
      <c r="CT92" s="49"/>
      <c r="CU92" s="49"/>
      <c r="CV92" s="49"/>
      <c r="CW92" s="49"/>
      <c r="CX92" s="49"/>
      <c r="CY92" s="49"/>
      <c r="CZ92" s="49"/>
      <c r="DA92" s="49"/>
      <c r="DB92" s="49"/>
      <c r="DC92" s="49"/>
      <c r="DD92" s="49"/>
      <c r="DE92" s="49"/>
      <c r="DF92" s="28" t="s">
        <v>405</v>
      </c>
      <c r="DG92" s="50">
        <f>186522.65+258338.72</f>
        <v>444861.37</v>
      </c>
      <c r="DH92" s="50"/>
      <c r="DI92" s="50"/>
      <c r="DJ92" s="50"/>
      <c r="DK92" s="50"/>
      <c r="DL92" s="50"/>
      <c r="DM92" s="50"/>
      <c r="DN92" s="50"/>
      <c r="DO92" s="50"/>
      <c r="DP92" s="50"/>
      <c r="DQ92" s="50"/>
      <c r="DR92" s="50"/>
      <c r="DS92" s="50"/>
      <c r="DT92" s="50">
        <v>444861.37</v>
      </c>
      <c r="DU92" s="50"/>
      <c r="DV92" s="50"/>
      <c r="DW92" s="50"/>
      <c r="DX92" s="50"/>
      <c r="DY92" s="50"/>
      <c r="DZ92" s="50"/>
      <c r="EA92" s="50"/>
      <c r="EB92" s="50"/>
      <c r="EC92" s="50"/>
      <c r="ED92" s="50"/>
      <c r="EE92" s="50"/>
      <c r="EF92" s="50"/>
      <c r="EG92" s="50">
        <v>444861.37</v>
      </c>
      <c r="EH92" s="50"/>
      <c r="EI92" s="50"/>
      <c r="EJ92" s="50"/>
      <c r="EK92" s="50"/>
      <c r="EL92" s="50"/>
      <c r="EM92" s="50"/>
      <c r="EN92" s="50"/>
      <c r="EO92" s="50"/>
      <c r="EP92" s="50"/>
      <c r="EQ92" s="50"/>
      <c r="ER92" s="50"/>
      <c r="ES92" s="50"/>
      <c r="ET92" s="46"/>
      <c r="EU92" s="46"/>
      <c r="EV92" s="46"/>
      <c r="EW92" s="46"/>
      <c r="EX92" s="46"/>
      <c r="EY92" s="46"/>
      <c r="EZ92" s="46"/>
      <c r="FA92" s="46"/>
      <c r="FB92" s="46"/>
      <c r="FC92" s="46"/>
      <c r="FD92" s="46"/>
      <c r="FE92" s="46"/>
      <c r="FF92" s="46"/>
    </row>
    <row r="93" spans="1:162" ht="11.25" customHeight="1">
      <c r="A93" s="47" t="s">
        <v>356</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9" t="s">
        <v>336</v>
      </c>
      <c r="CK93" s="49"/>
      <c r="CL93" s="49"/>
      <c r="CM93" s="49"/>
      <c r="CN93" s="49"/>
      <c r="CO93" s="49"/>
      <c r="CP93" s="49"/>
      <c r="CQ93" s="49"/>
      <c r="CR93" s="49"/>
      <c r="CS93" s="49" t="s">
        <v>142</v>
      </c>
      <c r="CT93" s="49"/>
      <c r="CU93" s="49"/>
      <c r="CV93" s="49"/>
      <c r="CW93" s="49"/>
      <c r="CX93" s="49"/>
      <c r="CY93" s="49"/>
      <c r="CZ93" s="49"/>
      <c r="DA93" s="49"/>
      <c r="DB93" s="49"/>
      <c r="DC93" s="49"/>
      <c r="DD93" s="49"/>
      <c r="DE93" s="49"/>
      <c r="DF93" s="28" t="s">
        <v>406</v>
      </c>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46"/>
      <c r="EU93" s="46"/>
      <c r="EV93" s="46"/>
      <c r="EW93" s="46"/>
      <c r="EX93" s="46"/>
      <c r="EY93" s="46"/>
      <c r="EZ93" s="46"/>
      <c r="FA93" s="46"/>
      <c r="FB93" s="46"/>
      <c r="FC93" s="46"/>
      <c r="FD93" s="46"/>
      <c r="FE93" s="46"/>
      <c r="FF93" s="46"/>
    </row>
    <row r="94" spans="1:162" ht="11.25" customHeight="1">
      <c r="A94" s="47" t="s">
        <v>357</v>
      </c>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9" t="s">
        <v>337</v>
      </c>
      <c r="CK94" s="49"/>
      <c r="CL94" s="49"/>
      <c r="CM94" s="49"/>
      <c r="CN94" s="49"/>
      <c r="CO94" s="49"/>
      <c r="CP94" s="49"/>
      <c r="CQ94" s="49"/>
      <c r="CR94" s="49"/>
      <c r="CS94" s="49" t="s">
        <v>142</v>
      </c>
      <c r="CT94" s="49"/>
      <c r="CU94" s="49"/>
      <c r="CV94" s="49"/>
      <c r="CW94" s="49"/>
      <c r="CX94" s="49"/>
      <c r="CY94" s="49"/>
      <c r="CZ94" s="49"/>
      <c r="DA94" s="49"/>
      <c r="DB94" s="49"/>
      <c r="DC94" s="49"/>
      <c r="DD94" s="49"/>
      <c r="DE94" s="49"/>
      <c r="DF94" s="28" t="s">
        <v>404</v>
      </c>
      <c r="DG94" s="50">
        <f>6000+17800+16500+5000+4000+5000+20000+40000</f>
        <v>114300</v>
      </c>
      <c r="DH94" s="50"/>
      <c r="DI94" s="50"/>
      <c r="DJ94" s="50"/>
      <c r="DK94" s="50"/>
      <c r="DL94" s="50"/>
      <c r="DM94" s="50"/>
      <c r="DN94" s="50"/>
      <c r="DO94" s="50"/>
      <c r="DP94" s="50"/>
      <c r="DQ94" s="50"/>
      <c r="DR94" s="50"/>
      <c r="DS94" s="50"/>
      <c r="DT94" s="50">
        <f>DG94</f>
        <v>114300</v>
      </c>
      <c r="DU94" s="50"/>
      <c r="DV94" s="50"/>
      <c r="DW94" s="50"/>
      <c r="DX94" s="50"/>
      <c r="DY94" s="50"/>
      <c r="DZ94" s="50"/>
      <c r="EA94" s="50"/>
      <c r="EB94" s="50"/>
      <c r="EC94" s="50"/>
      <c r="ED94" s="50"/>
      <c r="EE94" s="50"/>
      <c r="EF94" s="50"/>
      <c r="EG94" s="50">
        <f>DG94</f>
        <v>114300</v>
      </c>
      <c r="EH94" s="50"/>
      <c r="EI94" s="50"/>
      <c r="EJ94" s="50"/>
      <c r="EK94" s="50"/>
      <c r="EL94" s="50"/>
      <c r="EM94" s="50"/>
      <c r="EN94" s="50"/>
      <c r="EO94" s="50"/>
      <c r="EP94" s="50"/>
      <c r="EQ94" s="50"/>
      <c r="ER94" s="50"/>
      <c r="ES94" s="50"/>
      <c r="ET94" s="46"/>
      <c r="EU94" s="46"/>
      <c r="EV94" s="46"/>
      <c r="EW94" s="46"/>
      <c r="EX94" s="46"/>
      <c r="EY94" s="46"/>
      <c r="EZ94" s="46"/>
      <c r="FA94" s="46"/>
      <c r="FB94" s="46"/>
      <c r="FC94" s="46"/>
      <c r="FD94" s="46"/>
      <c r="FE94" s="46"/>
      <c r="FF94" s="46"/>
    </row>
    <row r="95" spans="1:162" ht="11.25" customHeight="1">
      <c r="A95" s="47" t="s">
        <v>358</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9" t="s">
        <v>342</v>
      </c>
      <c r="CK95" s="49"/>
      <c r="CL95" s="49"/>
      <c r="CM95" s="49"/>
      <c r="CN95" s="49"/>
      <c r="CO95" s="49"/>
      <c r="CP95" s="49"/>
      <c r="CQ95" s="49"/>
      <c r="CR95" s="49"/>
      <c r="CS95" s="49" t="s">
        <v>142</v>
      </c>
      <c r="CT95" s="49"/>
      <c r="CU95" s="49"/>
      <c r="CV95" s="49"/>
      <c r="CW95" s="49"/>
      <c r="CX95" s="49"/>
      <c r="CY95" s="49"/>
      <c r="CZ95" s="49"/>
      <c r="DA95" s="49"/>
      <c r="DB95" s="49"/>
      <c r="DC95" s="49"/>
      <c r="DD95" s="49"/>
      <c r="DE95" s="49"/>
      <c r="DF95" s="28" t="s">
        <v>408</v>
      </c>
      <c r="DG95" s="50">
        <v>65600</v>
      </c>
      <c r="DH95" s="50"/>
      <c r="DI95" s="50"/>
      <c r="DJ95" s="50"/>
      <c r="DK95" s="50"/>
      <c r="DL95" s="50"/>
      <c r="DM95" s="50"/>
      <c r="DN95" s="50"/>
      <c r="DO95" s="50"/>
      <c r="DP95" s="50"/>
      <c r="DQ95" s="50"/>
      <c r="DR95" s="50"/>
      <c r="DS95" s="50"/>
      <c r="DT95" s="50">
        <v>65600</v>
      </c>
      <c r="DU95" s="50"/>
      <c r="DV95" s="50"/>
      <c r="DW95" s="50"/>
      <c r="DX95" s="50"/>
      <c r="DY95" s="50"/>
      <c r="DZ95" s="50"/>
      <c r="EA95" s="50"/>
      <c r="EB95" s="50"/>
      <c r="EC95" s="50"/>
      <c r="ED95" s="50"/>
      <c r="EE95" s="50"/>
      <c r="EF95" s="50"/>
      <c r="EG95" s="50">
        <v>65600</v>
      </c>
      <c r="EH95" s="50"/>
      <c r="EI95" s="50"/>
      <c r="EJ95" s="50"/>
      <c r="EK95" s="50"/>
      <c r="EL95" s="50"/>
      <c r="EM95" s="50"/>
      <c r="EN95" s="50"/>
      <c r="EO95" s="50"/>
      <c r="EP95" s="50"/>
      <c r="EQ95" s="50"/>
      <c r="ER95" s="50"/>
      <c r="ES95" s="50"/>
      <c r="ET95" s="46"/>
      <c r="EU95" s="46"/>
      <c r="EV95" s="46"/>
      <c r="EW95" s="46"/>
      <c r="EX95" s="46"/>
      <c r="EY95" s="46"/>
      <c r="EZ95" s="46"/>
      <c r="FA95" s="46"/>
      <c r="FB95" s="46"/>
      <c r="FC95" s="46"/>
      <c r="FD95" s="46"/>
      <c r="FE95" s="46"/>
      <c r="FF95" s="46"/>
    </row>
    <row r="96" spans="1:162" ht="11.25" customHeight="1">
      <c r="A96" s="47" t="s">
        <v>359</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9" t="s">
        <v>343</v>
      </c>
      <c r="CK96" s="49"/>
      <c r="CL96" s="49"/>
      <c r="CM96" s="49"/>
      <c r="CN96" s="49"/>
      <c r="CO96" s="49"/>
      <c r="CP96" s="49"/>
      <c r="CQ96" s="49"/>
      <c r="CR96" s="49"/>
      <c r="CS96" s="49" t="s">
        <v>142</v>
      </c>
      <c r="CT96" s="49"/>
      <c r="CU96" s="49"/>
      <c r="CV96" s="49"/>
      <c r="CW96" s="49"/>
      <c r="CX96" s="49"/>
      <c r="CY96" s="49"/>
      <c r="CZ96" s="49"/>
      <c r="DA96" s="49"/>
      <c r="DB96" s="49"/>
      <c r="DC96" s="49"/>
      <c r="DD96" s="49"/>
      <c r="DE96" s="49"/>
      <c r="DF96" s="28" t="s">
        <v>409</v>
      </c>
      <c r="DG96" s="50">
        <f>57174.64+15000</f>
        <v>72174.64</v>
      </c>
      <c r="DH96" s="50"/>
      <c r="DI96" s="50"/>
      <c r="DJ96" s="50"/>
      <c r="DK96" s="50"/>
      <c r="DL96" s="50"/>
      <c r="DM96" s="50"/>
      <c r="DN96" s="50"/>
      <c r="DO96" s="50"/>
      <c r="DP96" s="50"/>
      <c r="DQ96" s="50"/>
      <c r="DR96" s="50"/>
      <c r="DS96" s="50"/>
      <c r="DT96" s="50">
        <f>57174.64+15000</f>
        <v>72174.64</v>
      </c>
      <c r="DU96" s="50"/>
      <c r="DV96" s="50"/>
      <c r="DW96" s="50"/>
      <c r="DX96" s="50"/>
      <c r="DY96" s="50"/>
      <c r="DZ96" s="50"/>
      <c r="EA96" s="50"/>
      <c r="EB96" s="50"/>
      <c r="EC96" s="50"/>
      <c r="ED96" s="50"/>
      <c r="EE96" s="50"/>
      <c r="EF96" s="50"/>
      <c r="EG96" s="50">
        <f>57174.64+15000</f>
        <v>72174.64</v>
      </c>
      <c r="EH96" s="50"/>
      <c r="EI96" s="50"/>
      <c r="EJ96" s="50"/>
      <c r="EK96" s="50"/>
      <c r="EL96" s="50"/>
      <c r="EM96" s="50"/>
      <c r="EN96" s="50"/>
      <c r="EO96" s="50"/>
      <c r="EP96" s="50"/>
      <c r="EQ96" s="50"/>
      <c r="ER96" s="50"/>
      <c r="ES96" s="50"/>
      <c r="ET96" s="46"/>
      <c r="EU96" s="46"/>
      <c r="EV96" s="46"/>
      <c r="EW96" s="46"/>
      <c r="EX96" s="46"/>
      <c r="EY96" s="46"/>
      <c r="EZ96" s="46"/>
      <c r="FA96" s="46"/>
      <c r="FB96" s="46"/>
      <c r="FC96" s="46"/>
      <c r="FD96" s="46"/>
      <c r="FE96" s="46"/>
      <c r="FF96" s="46"/>
    </row>
    <row r="97" spans="1:162" ht="11.25" customHeight="1">
      <c r="A97" s="47" t="s">
        <v>360</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9" t="s">
        <v>344</v>
      </c>
      <c r="CK97" s="49"/>
      <c r="CL97" s="49"/>
      <c r="CM97" s="49"/>
      <c r="CN97" s="49"/>
      <c r="CO97" s="49"/>
      <c r="CP97" s="49"/>
      <c r="CQ97" s="49"/>
      <c r="CR97" s="49"/>
      <c r="CS97" s="49" t="s">
        <v>142</v>
      </c>
      <c r="CT97" s="49"/>
      <c r="CU97" s="49"/>
      <c r="CV97" s="49"/>
      <c r="CW97" s="49"/>
      <c r="CX97" s="49"/>
      <c r="CY97" s="49"/>
      <c r="CZ97" s="49"/>
      <c r="DA97" s="49"/>
      <c r="DB97" s="49"/>
      <c r="DC97" s="49"/>
      <c r="DD97" s="49"/>
      <c r="DE97" s="49"/>
      <c r="DF97" s="28" t="s">
        <v>420</v>
      </c>
      <c r="DG97" s="50">
        <f>85564+16000</f>
        <v>101564</v>
      </c>
      <c r="DH97" s="50"/>
      <c r="DI97" s="50"/>
      <c r="DJ97" s="50"/>
      <c r="DK97" s="50"/>
      <c r="DL97" s="50"/>
      <c r="DM97" s="50"/>
      <c r="DN97" s="50"/>
      <c r="DO97" s="50"/>
      <c r="DP97" s="50"/>
      <c r="DQ97" s="50"/>
      <c r="DR97" s="50"/>
      <c r="DS97" s="50"/>
      <c r="DT97" s="50">
        <v>101564</v>
      </c>
      <c r="DU97" s="50"/>
      <c r="DV97" s="50"/>
      <c r="DW97" s="50"/>
      <c r="DX97" s="50"/>
      <c r="DY97" s="50"/>
      <c r="DZ97" s="50"/>
      <c r="EA97" s="50"/>
      <c r="EB97" s="50"/>
      <c r="EC97" s="50"/>
      <c r="ED97" s="50"/>
      <c r="EE97" s="50"/>
      <c r="EF97" s="50"/>
      <c r="EG97" s="50">
        <v>101564</v>
      </c>
      <c r="EH97" s="50"/>
      <c r="EI97" s="50"/>
      <c r="EJ97" s="50"/>
      <c r="EK97" s="50"/>
      <c r="EL97" s="50"/>
      <c r="EM97" s="50"/>
      <c r="EN97" s="50"/>
      <c r="EO97" s="50"/>
      <c r="EP97" s="50"/>
      <c r="EQ97" s="50"/>
      <c r="ER97" s="50"/>
      <c r="ES97" s="50"/>
      <c r="ET97" s="46"/>
      <c r="EU97" s="46"/>
      <c r="EV97" s="46"/>
      <c r="EW97" s="46"/>
      <c r="EX97" s="46"/>
      <c r="EY97" s="46"/>
      <c r="EZ97" s="46"/>
      <c r="FA97" s="46"/>
      <c r="FB97" s="46"/>
      <c r="FC97" s="46"/>
      <c r="FD97" s="46"/>
      <c r="FE97" s="46"/>
      <c r="FF97" s="46"/>
    </row>
    <row r="98" spans="1:162" ht="11.25" customHeight="1">
      <c r="A98" s="47" t="s">
        <v>361</v>
      </c>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9" t="s">
        <v>345</v>
      </c>
      <c r="CK98" s="49"/>
      <c r="CL98" s="49"/>
      <c r="CM98" s="49"/>
      <c r="CN98" s="49"/>
      <c r="CO98" s="49"/>
      <c r="CP98" s="49"/>
      <c r="CQ98" s="49"/>
      <c r="CR98" s="49"/>
      <c r="CS98" s="49" t="s">
        <v>142</v>
      </c>
      <c r="CT98" s="49"/>
      <c r="CU98" s="49"/>
      <c r="CV98" s="49"/>
      <c r="CW98" s="49"/>
      <c r="CX98" s="49"/>
      <c r="CY98" s="49"/>
      <c r="CZ98" s="49"/>
      <c r="DA98" s="49"/>
      <c r="DB98" s="49"/>
      <c r="DC98" s="49"/>
      <c r="DD98" s="49"/>
      <c r="DE98" s="49"/>
      <c r="DF98" s="28" t="s">
        <v>410</v>
      </c>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46"/>
      <c r="EU98" s="46"/>
      <c r="EV98" s="46"/>
      <c r="EW98" s="46"/>
      <c r="EX98" s="46"/>
      <c r="EY98" s="46"/>
      <c r="EZ98" s="46"/>
      <c r="FA98" s="46"/>
      <c r="FB98" s="46"/>
      <c r="FC98" s="46"/>
      <c r="FD98" s="46"/>
      <c r="FE98" s="46"/>
      <c r="FF98" s="46"/>
    </row>
    <row r="99" spans="1:162" ht="11.25" customHeight="1">
      <c r="A99" s="47" t="s">
        <v>362</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9" t="s">
        <v>346</v>
      </c>
      <c r="CK99" s="49"/>
      <c r="CL99" s="49"/>
      <c r="CM99" s="49"/>
      <c r="CN99" s="49"/>
      <c r="CO99" s="49"/>
      <c r="CP99" s="49"/>
      <c r="CQ99" s="49"/>
      <c r="CR99" s="49"/>
      <c r="CS99" s="49" t="s">
        <v>142</v>
      </c>
      <c r="CT99" s="49"/>
      <c r="CU99" s="49"/>
      <c r="CV99" s="49"/>
      <c r="CW99" s="49"/>
      <c r="CX99" s="49"/>
      <c r="CY99" s="49"/>
      <c r="CZ99" s="49"/>
      <c r="DA99" s="49"/>
      <c r="DB99" s="49"/>
      <c r="DC99" s="49"/>
      <c r="DD99" s="49"/>
      <c r="DE99" s="49"/>
      <c r="DF99" s="28" t="s">
        <v>411</v>
      </c>
      <c r="DG99" s="50">
        <f>1045892+2400+50000</f>
        <v>1098292</v>
      </c>
      <c r="DH99" s="50"/>
      <c r="DI99" s="50"/>
      <c r="DJ99" s="50"/>
      <c r="DK99" s="50"/>
      <c r="DL99" s="50"/>
      <c r="DM99" s="50"/>
      <c r="DN99" s="50"/>
      <c r="DO99" s="50"/>
      <c r="DP99" s="50"/>
      <c r="DQ99" s="50"/>
      <c r="DR99" s="50"/>
      <c r="DS99" s="50"/>
      <c r="DT99" s="50">
        <f>345892+2400+50000+62000</f>
        <v>460292</v>
      </c>
      <c r="DU99" s="50"/>
      <c r="DV99" s="50"/>
      <c r="DW99" s="50"/>
      <c r="DX99" s="50"/>
      <c r="DY99" s="50"/>
      <c r="DZ99" s="50"/>
      <c r="EA99" s="50"/>
      <c r="EB99" s="50"/>
      <c r="EC99" s="50"/>
      <c r="ED99" s="50"/>
      <c r="EE99" s="50"/>
      <c r="EF99" s="50"/>
      <c r="EG99" s="50">
        <f>345892+2400+50000</f>
        <v>398292</v>
      </c>
      <c r="EH99" s="50"/>
      <c r="EI99" s="50"/>
      <c r="EJ99" s="50"/>
      <c r="EK99" s="50"/>
      <c r="EL99" s="50"/>
      <c r="EM99" s="50"/>
      <c r="EN99" s="50"/>
      <c r="EO99" s="50"/>
      <c r="EP99" s="50"/>
      <c r="EQ99" s="50"/>
      <c r="ER99" s="50"/>
      <c r="ES99" s="50"/>
      <c r="ET99" s="46"/>
      <c r="EU99" s="46"/>
      <c r="EV99" s="46"/>
      <c r="EW99" s="46"/>
      <c r="EX99" s="46"/>
      <c r="EY99" s="46"/>
      <c r="EZ99" s="46"/>
      <c r="FA99" s="46"/>
      <c r="FB99" s="46"/>
      <c r="FC99" s="46"/>
      <c r="FD99" s="46"/>
      <c r="FE99" s="46"/>
      <c r="FF99" s="46"/>
    </row>
    <row r="100" spans="1:162" ht="11.25" customHeight="1">
      <c r="A100" s="47" t="s">
        <v>363</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9" t="s">
        <v>144</v>
      </c>
      <c r="CK100" s="49"/>
      <c r="CL100" s="49"/>
      <c r="CM100" s="49"/>
      <c r="CN100" s="49"/>
      <c r="CO100" s="49"/>
      <c r="CP100" s="49"/>
      <c r="CQ100" s="49"/>
      <c r="CR100" s="49"/>
      <c r="CS100" s="49" t="s">
        <v>142</v>
      </c>
      <c r="CT100" s="49"/>
      <c r="CU100" s="49"/>
      <c r="CV100" s="49"/>
      <c r="CW100" s="49"/>
      <c r="CX100" s="49"/>
      <c r="CY100" s="49"/>
      <c r="CZ100" s="49"/>
      <c r="DA100" s="49"/>
      <c r="DB100" s="49"/>
      <c r="DC100" s="49"/>
      <c r="DD100" s="49"/>
      <c r="DE100" s="49"/>
      <c r="DF100" s="28" t="s">
        <v>412</v>
      </c>
      <c r="DG100" s="50">
        <v>400000</v>
      </c>
      <c r="DH100" s="50"/>
      <c r="DI100" s="50"/>
      <c r="DJ100" s="50"/>
      <c r="DK100" s="50"/>
      <c r="DL100" s="50"/>
      <c r="DM100" s="50"/>
      <c r="DN100" s="50"/>
      <c r="DO100" s="50"/>
      <c r="DP100" s="50"/>
      <c r="DQ100" s="50"/>
      <c r="DR100" s="50"/>
      <c r="DS100" s="50"/>
      <c r="DT100" s="50">
        <v>400000</v>
      </c>
      <c r="DU100" s="50"/>
      <c r="DV100" s="50"/>
      <c r="DW100" s="50"/>
      <c r="DX100" s="50"/>
      <c r="DY100" s="50"/>
      <c r="DZ100" s="50"/>
      <c r="EA100" s="50"/>
      <c r="EB100" s="50"/>
      <c r="EC100" s="50"/>
      <c r="ED100" s="50"/>
      <c r="EE100" s="50"/>
      <c r="EF100" s="50"/>
      <c r="EG100" s="50">
        <v>400000</v>
      </c>
      <c r="EH100" s="50"/>
      <c r="EI100" s="50"/>
      <c r="EJ100" s="50"/>
      <c r="EK100" s="50"/>
      <c r="EL100" s="50"/>
      <c r="EM100" s="50"/>
      <c r="EN100" s="50"/>
      <c r="EO100" s="50"/>
      <c r="EP100" s="50"/>
      <c r="EQ100" s="50"/>
      <c r="ER100" s="50"/>
      <c r="ES100" s="50"/>
      <c r="ET100" s="46"/>
      <c r="EU100" s="46"/>
      <c r="EV100" s="46"/>
      <c r="EW100" s="46"/>
      <c r="EX100" s="46"/>
      <c r="EY100" s="46"/>
      <c r="EZ100" s="46"/>
      <c r="FA100" s="46"/>
      <c r="FB100" s="46"/>
      <c r="FC100" s="46"/>
      <c r="FD100" s="46"/>
      <c r="FE100" s="46"/>
      <c r="FF100" s="46"/>
    </row>
    <row r="101" spans="1:162" ht="11.25" customHeight="1" hidden="1">
      <c r="A101" s="47"/>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9" t="s">
        <v>347</v>
      </c>
      <c r="CK101" s="49"/>
      <c r="CL101" s="49"/>
      <c r="CM101" s="49"/>
      <c r="CN101" s="49"/>
      <c r="CO101" s="49"/>
      <c r="CP101" s="49"/>
      <c r="CQ101" s="49"/>
      <c r="CR101" s="49"/>
      <c r="CS101" s="49" t="s">
        <v>142</v>
      </c>
      <c r="CT101" s="49"/>
      <c r="CU101" s="49"/>
      <c r="CV101" s="49"/>
      <c r="CW101" s="49"/>
      <c r="CX101" s="49"/>
      <c r="CY101" s="49"/>
      <c r="CZ101" s="49"/>
      <c r="DA101" s="49"/>
      <c r="DB101" s="49"/>
      <c r="DC101" s="49"/>
      <c r="DD101" s="49"/>
      <c r="DE101" s="49"/>
      <c r="DF101" s="28" t="s">
        <v>341</v>
      </c>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46"/>
      <c r="EU101" s="46"/>
      <c r="EV101" s="46"/>
      <c r="EW101" s="46"/>
      <c r="EX101" s="46"/>
      <c r="EY101" s="46"/>
      <c r="EZ101" s="46"/>
      <c r="FA101" s="46"/>
      <c r="FB101" s="46"/>
      <c r="FC101" s="46"/>
      <c r="FD101" s="46"/>
      <c r="FE101" s="46"/>
      <c r="FF101" s="46"/>
    </row>
    <row r="102" spans="1:162" ht="11.25" customHeight="1">
      <c r="A102" s="47" t="s">
        <v>364</v>
      </c>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9" t="s">
        <v>348</v>
      </c>
      <c r="CK102" s="49"/>
      <c r="CL102" s="49"/>
      <c r="CM102" s="49"/>
      <c r="CN102" s="49"/>
      <c r="CO102" s="49"/>
      <c r="CP102" s="49"/>
      <c r="CQ102" s="49"/>
      <c r="CR102" s="49"/>
      <c r="CS102" s="49" t="s">
        <v>142</v>
      </c>
      <c r="CT102" s="49"/>
      <c r="CU102" s="49"/>
      <c r="CV102" s="49"/>
      <c r="CW102" s="49"/>
      <c r="CX102" s="49"/>
      <c r="CY102" s="49"/>
      <c r="CZ102" s="49"/>
      <c r="DA102" s="49"/>
      <c r="DB102" s="49"/>
      <c r="DC102" s="49"/>
      <c r="DD102" s="49"/>
      <c r="DE102" s="49"/>
      <c r="DF102" s="28" t="s">
        <v>413</v>
      </c>
      <c r="DG102" s="50">
        <v>6000</v>
      </c>
      <c r="DH102" s="50"/>
      <c r="DI102" s="50"/>
      <c r="DJ102" s="50"/>
      <c r="DK102" s="50"/>
      <c r="DL102" s="50"/>
      <c r="DM102" s="50"/>
      <c r="DN102" s="50"/>
      <c r="DO102" s="50"/>
      <c r="DP102" s="50"/>
      <c r="DQ102" s="50"/>
      <c r="DR102" s="50"/>
      <c r="DS102" s="50"/>
      <c r="DT102" s="50">
        <v>6000</v>
      </c>
      <c r="DU102" s="50"/>
      <c r="DV102" s="50"/>
      <c r="DW102" s="50"/>
      <c r="DX102" s="50"/>
      <c r="DY102" s="50"/>
      <c r="DZ102" s="50"/>
      <c r="EA102" s="50"/>
      <c r="EB102" s="50"/>
      <c r="EC102" s="50"/>
      <c r="ED102" s="50"/>
      <c r="EE102" s="50"/>
      <c r="EF102" s="50"/>
      <c r="EG102" s="50">
        <v>6000</v>
      </c>
      <c r="EH102" s="50"/>
      <c r="EI102" s="50"/>
      <c r="EJ102" s="50"/>
      <c r="EK102" s="50"/>
      <c r="EL102" s="50"/>
      <c r="EM102" s="50"/>
      <c r="EN102" s="50"/>
      <c r="EO102" s="50"/>
      <c r="EP102" s="50"/>
      <c r="EQ102" s="50"/>
      <c r="ER102" s="50"/>
      <c r="ES102" s="50"/>
      <c r="ET102" s="46"/>
      <c r="EU102" s="46"/>
      <c r="EV102" s="46"/>
      <c r="EW102" s="46"/>
      <c r="EX102" s="46"/>
      <c r="EY102" s="46"/>
      <c r="EZ102" s="46"/>
      <c r="FA102" s="46"/>
      <c r="FB102" s="46"/>
      <c r="FC102" s="46"/>
      <c r="FD102" s="46"/>
      <c r="FE102" s="46"/>
      <c r="FF102" s="46"/>
    </row>
    <row r="103" spans="1:162" ht="11.25" customHeight="1">
      <c r="A103" s="47" t="s">
        <v>365</v>
      </c>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9" t="s">
        <v>349</v>
      </c>
      <c r="CK103" s="49"/>
      <c r="CL103" s="49"/>
      <c r="CM103" s="49"/>
      <c r="CN103" s="49"/>
      <c r="CO103" s="49"/>
      <c r="CP103" s="49"/>
      <c r="CQ103" s="49"/>
      <c r="CR103" s="49"/>
      <c r="CS103" s="49" t="s">
        <v>142</v>
      </c>
      <c r="CT103" s="49"/>
      <c r="CU103" s="49"/>
      <c r="CV103" s="49"/>
      <c r="CW103" s="49"/>
      <c r="CX103" s="49"/>
      <c r="CY103" s="49"/>
      <c r="CZ103" s="49"/>
      <c r="DA103" s="49"/>
      <c r="DB103" s="49"/>
      <c r="DC103" s="49"/>
      <c r="DD103" s="49"/>
      <c r="DE103" s="49"/>
      <c r="DF103" s="28" t="s">
        <v>415</v>
      </c>
      <c r="DG103" s="50"/>
      <c r="DH103" s="50"/>
      <c r="DI103" s="50"/>
      <c r="DJ103" s="50"/>
      <c r="DK103" s="50"/>
      <c r="DL103" s="50"/>
      <c r="DM103" s="50"/>
      <c r="DN103" s="50"/>
      <c r="DO103" s="50"/>
      <c r="DP103" s="50"/>
      <c r="DQ103" s="50"/>
      <c r="DR103" s="50"/>
      <c r="DS103" s="50"/>
      <c r="DT103" s="50">
        <v>130000</v>
      </c>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46"/>
      <c r="EU103" s="46"/>
      <c r="EV103" s="46"/>
      <c r="EW103" s="46"/>
      <c r="EX103" s="46"/>
      <c r="EY103" s="46"/>
      <c r="EZ103" s="46"/>
      <c r="FA103" s="46"/>
      <c r="FB103" s="46"/>
      <c r="FC103" s="46"/>
      <c r="FD103" s="46"/>
      <c r="FE103" s="46"/>
      <c r="FF103" s="46"/>
    </row>
    <row r="104" spans="1:162" ht="11.25" customHeight="1">
      <c r="A104" s="47" t="s">
        <v>366</v>
      </c>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9" t="s">
        <v>350</v>
      </c>
      <c r="CK104" s="49"/>
      <c r="CL104" s="49"/>
      <c r="CM104" s="49"/>
      <c r="CN104" s="49"/>
      <c r="CO104" s="49"/>
      <c r="CP104" s="49"/>
      <c r="CQ104" s="49"/>
      <c r="CR104" s="49"/>
      <c r="CS104" s="49" t="s">
        <v>142</v>
      </c>
      <c r="CT104" s="49"/>
      <c r="CU104" s="49"/>
      <c r="CV104" s="49"/>
      <c r="CW104" s="49"/>
      <c r="CX104" s="49"/>
      <c r="CY104" s="49"/>
      <c r="CZ104" s="49"/>
      <c r="DA104" s="49"/>
      <c r="DB104" s="49"/>
      <c r="DC104" s="49"/>
      <c r="DD104" s="49"/>
      <c r="DE104" s="49"/>
      <c r="DF104" s="28" t="s">
        <v>414</v>
      </c>
      <c r="DG104" s="50">
        <v>500000</v>
      </c>
      <c r="DH104" s="50"/>
      <c r="DI104" s="50"/>
      <c r="DJ104" s="50"/>
      <c r="DK104" s="50"/>
      <c r="DL104" s="50"/>
      <c r="DM104" s="50"/>
      <c r="DN104" s="50"/>
      <c r="DO104" s="50"/>
      <c r="DP104" s="50"/>
      <c r="DQ104" s="50"/>
      <c r="DR104" s="50"/>
      <c r="DS104" s="50"/>
      <c r="DT104" s="50">
        <v>500000</v>
      </c>
      <c r="DU104" s="50"/>
      <c r="DV104" s="50"/>
      <c r="DW104" s="50"/>
      <c r="DX104" s="50"/>
      <c r="DY104" s="50"/>
      <c r="DZ104" s="50"/>
      <c r="EA104" s="50"/>
      <c r="EB104" s="50"/>
      <c r="EC104" s="50"/>
      <c r="ED104" s="50"/>
      <c r="EE104" s="50"/>
      <c r="EF104" s="50"/>
      <c r="EG104" s="50">
        <v>500000</v>
      </c>
      <c r="EH104" s="50"/>
      <c r="EI104" s="50"/>
      <c r="EJ104" s="50"/>
      <c r="EK104" s="50"/>
      <c r="EL104" s="50"/>
      <c r="EM104" s="50"/>
      <c r="EN104" s="50"/>
      <c r="EO104" s="50"/>
      <c r="EP104" s="50"/>
      <c r="EQ104" s="50"/>
      <c r="ER104" s="50"/>
      <c r="ES104" s="50"/>
      <c r="ET104" s="46"/>
      <c r="EU104" s="46"/>
      <c r="EV104" s="46"/>
      <c r="EW104" s="46"/>
      <c r="EX104" s="46"/>
      <c r="EY104" s="46"/>
      <c r="EZ104" s="46"/>
      <c r="FA104" s="46"/>
      <c r="FB104" s="46"/>
      <c r="FC104" s="46"/>
      <c r="FD104" s="46"/>
      <c r="FE104" s="46"/>
      <c r="FF104" s="46"/>
    </row>
    <row r="105" spans="1:162" ht="11.25" customHeight="1">
      <c r="A105" s="47" t="s">
        <v>367</v>
      </c>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9" t="s">
        <v>351</v>
      </c>
      <c r="CK105" s="49"/>
      <c r="CL105" s="49"/>
      <c r="CM105" s="49"/>
      <c r="CN105" s="49"/>
      <c r="CO105" s="49"/>
      <c r="CP105" s="49"/>
      <c r="CQ105" s="49"/>
      <c r="CR105" s="49"/>
      <c r="CS105" s="49" t="s">
        <v>142</v>
      </c>
      <c r="CT105" s="49"/>
      <c r="CU105" s="49"/>
      <c r="CV105" s="49"/>
      <c r="CW105" s="49"/>
      <c r="CX105" s="49"/>
      <c r="CY105" s="49"/>
      <c r="CZ105" s="49"/>
      <c r="DA105" s="49"/>
      <c r="DB105" s="49"/>
      <c r="DC105" s="49"/>
      <c r="DD105" s="49"/>
      <c r="DE105" s="49"/>
      <c r="DF105" s="28" t="s">
        <v>416</v>
      </c>
      <c r="DG105" s="50">
        <f>153008.73+227000+995680+2315500+753000</f>
        <v>4444188.73</v>
      </c>
      <c r="DH105" s="50"/>
      <c r="DI105" s="50"/>
      <c r="DJ105" s="50"/>
      <c r="DK105" s="50"/>
      <c r="DL105" s="50"/>
      <c r="DM105" s="50"/>
      <c r="DN105" s="50"/>
      <c r="DO105" s="50"/>
      <c r="DP105" s="50"/>
      <c r="DQ105" s="50"/>
      <c r="DR105" s="50"/>
      <c r="DS105" s="50"/>
      <c r="DT105" s="50">
        <f>153008.73+227000+995680+2414200+811000</f>
        <v>4600888.73</v>
      </c>
      <c r="DU105" s="50"/>
      <c r="DV105" s="50"/>
      <c r="DW105" s="50"/>
      <c r="DX105" s="50"/>
      <c r="DY105" s="50"/>
      <c r="DZ105" s="50"/>
      <c r="EA105" s="50"/>
      <c r="EB105" s="50"/>
      <c r="EC105" s="50"/>
      <c r="ED105" s="50"/>
      <c r="EE105" s="50"/>
      <c r="EF105" s="50"/>
      <c r="EG105" s="50">
        <f>153008.73+227000+995680+2414920+869000</f>
        <v>4659608.73</v>
      </c>
      <c r="EH105" s="50"/>
      <c r="EI105" s="50"/>
      <c r="EJ105" s="50"/>
      <c r="EK105" s="50"/>
      <c r="EL105" s="50"/>
      <c r="EM105" s="50"/>
      <c r="EN105" s="50"/>
      <c r="EO105" s="50"/>
      <c r="EP105" s="50"/>
      <c r="EQ105" s="50"/>
      <c r="ER105" s="50"/>
      <c r="ES105" s="50"/>
      <c r="ET105" s="46"/>
      <c r="EU105" s="46"/>
      <c r="EV105" s="46"/>
      <c r="EW105" s="46"/>
      <c r="EX105" s="46"/>
      <c r="EY105" s="46"/>
      <c r="EZ105" s="46"/>
      <c r="FA105" s="46"/>
      <c r="FB105" s="46"/>
      <c r="FC105" s="46"/>
      <c r="FD105" s="46"/>
      <c r="FE105" s="46"/>
      <c r="FF105" s="46"/>
    </row>
    <row r="106" spans="1:162" ht="11.25" customHeight="1">
      <c r="A106" s="47" t="s">
        <v>368</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9" t="s">
        <v>352</v>
      </c>
      <c r="CK106" s="49"/>
      <c r="CL106" s="49"/>
      <c r="CM106" s="49"/>
      <c r="CN106" s="49"/>
      <c r="CO106" s="49"/>
      <c r="CP106" s="49"/>
      <c r="CQ106" s="49"/>
      <c r="CR106" s="49"/>
      <c r="CS106" s="49" t="s">
        <v>142</v>
      </c>
      <c r="CT106" s="49"/>
      <c r="CU106" s="49"/>
      <c r="CV106" s="49"/>
      <c r="CW106" s="49"/>
      <c r="CX106" s="49"/>
      <c r="CY106" s="49"/>
      <c r="CZ106" s="49"/>
      <c r="DA106" s="49"/>
      <c r="DB106" s="49"/>
      <c r="DC106" s="49"/>
      <c r="DD106" s="49"/>
      <c r="DE106" s="49"/>
      <c r="DF106" s="28" t="s">
        <v>417</v>
      </c>
      <c r="DG106" s="50">
        <v>120000</v>
      </c>
      <c r="DH106" s="50"/>
      <c r="DI106" s="50"/>
      <c r="DJ106" s="50"/>
      <c r="DK106" s="50"/>
      <c r="DL106" s="50"/>
      <c r="DM106" s="50"/>
      <c r="DN106" s="50"/>
      <c r="DO106" s="50"/>
      <c r="DP106" s="50"/>
      <c r="DQ106" s="50"/>
      <c r="DR106" s="50"/>
      <c r="DS106" s="50"/>
      <c r="DT106" s="50">
        <v>120000</v>
      </c>
      <c r="DU106" s="50"/>
      <c r="DV106" s="50"/>
      <c r="DW106" s="50"/>
      <c r="DX106" s="50"/>
      <c r="DY106" s="50"/>
      <c r="DZ106" s="50"/>
      <c r="EA106" s="50"/>
      <c r="EB106" s="50"/>
      <c r="EC106" s="50"/>
      <c r="ED106" s="50"/>
      <c r="EE106" s="50"/>
      <c r="EF106" s="50"/>
      <c r="EG106" s="50">
        <v>120000</v>
      </c>
      <c r="EH106" s="50"/>
      <c r="EI106" s="50"/>
      <c r="EJ106" s="50"/>
      <c r="EK106" s="50"/>
      <c r="EL106" s="50"/>
      <c r="EM106" s="50"/>
      <c r="EN106" s="50"/>
      <c r="EO106" s="50"/>
      <c r="EP106" s="50"/>
      <c r="EQ106" s="50"/>
      <c r="ER106" s="50"/>
      <c r="ES106" s="50"/>
      <c r="ET106" s="46"/>
      <c r="EU106" s="46"/>
      <c r="EV106" s="46"/>
      <c r="EW106" s="46"/>
      <c r="EX106" s="46"/>
      <c r="EY106" s="46"/>
      <c r="EZ106" s="46"/>
      <c r="FA106" s="46"/>
      <c r="FB106" s="46"/>
      <c r="FC106" s="46"/>
      <c r="FD106" s="46"/>
      <c r="FE106" s="46"/>
      <c r="FF106" s="46"/>
    </row>
    <row r="107" spans="1:162" ht="11.25" customHeight="1">
      <c r="A107" s="47" t="s">
        <v>369</v>
      </c>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9" t="s">
        <v>353</v>
      </c>
      <c r="CK107" s="49"/>
      <c r="CL107" s="49"/>
      <c r="CM107" s="49"/>
      <c r="CN107" s="49"/>
      <c r="CO107" s="49"/>
      <c r="CP107" s="49"/>
      <c r="CQ107" s="49"/>
      <c r="CR107" s="49"/>
      <c r="CS107" s="49" t="s">
        <v>142</v>
      </c>
      <c r="CT107" s="49"/>
      <c r="CU107" s="49"/>
      <c r="CV107" s="49"/>
      <c r="CW107" s="49"/>
      <c r="CX107" s="49"/>
      <c r="CY107" s="49"/>
      <c r="CZ107" s="49"/>
      <c r="DA107" s="49"/>
      <c r="DB107" s="49"/>
      <c r="DC107" s="49"/>
      <c r="DD107" s="49"/>
      <c r="DE107" s="49"/>
      <c r="DF107" s="28" t="s">
        <v>418</v>
      </c>
      <c r="DG107" s="50">
        <v>20000</v>
      </c>
      <c r="DH107" s="50"/>
      <c r="DI107" s="50"/>
      <c r="DJ107" s="50"/>
      <c r="DK107" s="50"/>
      <c r="DL107" s="50"/>
      <c r="DM107" s="50"/>
      <c r="DN107" s="50"/>
      <c r="DO107" s="50"/>
      <c r="DP107" s="50"/>
      <c r="DQ107" s="50"/>
      <c r="DR107" s="50"/>
      <c r="DS107" s="50"/>
      <c r="DT107" s="50">
        <v>20000</v>
      </c>
      <c r="DU107" s="50"/>
      <c r="DV107" s="50"/>
      <c r="DW107" s="50"/>
      <c r="DX107" s="50"/>
      <c r="DY107" s="50"/>
      <c r="DZ107" s="50"/>
      <c r="EA107" s="50"/>
      <c r="EB107" s="50"/>
      <c r="EC107" s="50"/>
      <c r="ED107" s="50"/>
      <c r="EE107" s="50"/>
      <c r="EF107" s="50"/>
      <c r="EG107" s="50">
        <v>20000</v>
      </c>
      <c r="EH107" s="50"/>
      <c r="EI107" s="50"/>
      <c r="EJ107" s="50"/>
      <c r="EK107" s="50"/>
      <c r="EL107" s="50"/>
      <c r="EM107" s="50"/>
      <c r="EN107" s="50"/>
      <c r="EO107" s="50"/>
      <c r="EP107" s="50"/>
      <c r="EQ107" s="50"/>
      <c r="ER107" s="50"/>
      <c r="ES107" s="50"/>
      <c r="ET107" s="46"/>
      <c r="EU107" s="46"/>
      <c r="EV107" s="46"/>
      <c r="EW107" s="46"/>
      <c r="EX107" s="46"/>
      <c r="EY107" s="46"/>
      <c r="EZ107" s="46"/>
      <c r="FA107" s="46"/>
      <c r="FB107" s="46"/>
      <c r="FC107" s="46"/>
      <c r="FD107" s="46"/>
      <c r="FE107" s="46"/>
      <c r="FF107" s="46"/>
    </row>
    <row r="108" spans="1:162" ht="11.25" customHeight="1">
      <c r="A108" s="47" t="s">
        <v>370</v>
      </c>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9" t="s">
        <v>354</v>
      </c>
      <c r="CK108" s="49"/>
      <c r="CL108" s="49"/>
      <c r="CM108" s="49"/>
      <c r="CN108" s="49"/>
      <c r="CO108" s="49"/>
      <c r="CP108" s="49"/>
      <c r="CQ108" s="49"/>
      <c r="CR108" s="49"/>
      <c r="CS108" s="49" t="s">
        <v>142</v>
      </c>
      <c r="CT108" s="49"/>
      <c r="CU108" s="49"/>
      <c r="CV108" s="49"/>
      <c r="CW108" s="49"/>
      <c r="CX108" s="49"/>
      <c r="CY108" s="49"/>
      <c r="CZ108" s="49"/>
      <c r="DA108" s="49"/>
      <c r="DB108" s="49"/>
      <c r="DC108" s="49"/>
      <c r="DD108" s="49"/>
      <c r="DE108" s="49"/>
      <c r="DF108" s="28" t="s">
        <v>419</v>
      </c>
      <c r="DG108" s="50">
        <f>48000+8000+179486+2900</f>
        <v>238386</v>
      </c>
      <c r="DH108" s="50"/>
      <c r="DI108" s="50"/>
      <c r="DJ108" s="50"/>
      <c r="DK108" s="50"/>
      <c r="DL108" s="50"/>
      <c r="DM108" s="50"/>
      <c r="DN108" s="50"/>
      <c r="DO108" s="50"/>
      <c r="DP108" s="50"/>
      <c r="DQ108" s="50"/>
      <c r="DR108" s="50"/>
      <c r="DS108" s="50"/>
      <c r="DT108" s="50">
        <f>DG108</f>
        <v>238386</v>
      </c>
      <c r="DU108" s="50"/>
      <c r="DV108" s="50"/>
      <c r="DW108" s="50"/>
      <c r="DX108" s="50"/>
      <c r="DY108" s="50"/>
      <c r="DZ108" s="50"/>
      <c r="EA108" s="50"/>
      <c r="EB108" s="50"/>
      <c r="EC108" s="50"/>
      <c r="ED108" s="50"/>
      <c r="EE108" s="50"/>
      <c r="EF108" s="50"/>
      <c r="EG108" s="50">
        <f>DG108</f>
        <v>238386</v>
      </c>
      <c r="EH108" s="50"/>
      <c r="EI108" s="50"/>
      <c r="EJ108" s="50"/>
      <c r="EK108" s="50"/>
      <c r="EL108" s="50"/>
      <c r="EM108" s="50"/>
      <c r="EN108" s="50"/>
      <c r="EO108" s="50"/>
      <c r="EP108" s="50"/>
      <c r="EQ108" s="50"/>
      <c r="ER108" s="50"/>
      <c r="ES108" s="50"/>
      <c r="ET108" s="46"/>
      <c r="EU108" s="46"/>
      <c r="EV108" s="46"/>
      <c r="EW108" s="46"/>
      <c r="EX108" s="46"/>
      <c r="EY108" s="46"/>
      <c r="EZ108" s="46"/>
      <c r="FA108" s="46"/>
      <c r="FB108" s="46"/>
      <c r="FC108" s="46"/>
      <c r="FD108" s="46"/>
      <c r="FE108" s="46"/>
      <c r="FF108" s="46"/>
    </row>
    <row r="109" spans="1:162" ht="11.25" customHeight="1" hidden="1">
      <c r="A109" s="47"/>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28"/>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46"/>
      <c r="EU109" s="46"/>
      <c r="EV109" s="46"/>
      <c r="EW109" s="46"/>
      <c r="EX109" s="46"/>
      <c r="EY109" s="46"/>
      <c r="EZ109" s="46"/>
      <c r="FA109" s="46"/>
      <c r="FB109" s="46"/>
      <c r="FC109" s="46"/>
      <c r="FD109" s="46"/>
      <c r="FE109" s="46"/>
      <c r="FF109" s="46"/>
    </row>
    <row r="110" spans="1:162" ht="11.25" customHeight="1" hidden="1">
      <c r="A110" s="4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28"/>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46"/>
      <c r="EU110" s="46"/>
      <c r="EV110" s="46"/>
      <c r="EW110" s="46"/>
      <c r="EX110" s="46"/>
      <c r="EY110" s="46"/>
      <c r="EZ110" s="46"/>
      <c r="FA110" s="46"/>
      <c r="FB110" s="46"/>
      <c r="FC110" s="46"/>
      <c r="FD110" s="46"/>
      <c r="FE110" s="46"/>
      <c r="FF110" s="46"/>
    </row>
    <row r="111" spans="1:162" ht="11.25" customHeight="1" hidden="1">
      <c r="A111" s="47"/>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28"/>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46"/>
      <c r="EU111" s="46"/>
      <c r="EV111" s="46"/>
      <c r="EW111" s="46"/>
      <c r="EX111" s="46"/>
      <c r="EY111" s="46"/>
      <c r="EZ111" s="46"/>
      <c r="FA111" s="46"/>
      <c r="FB111" s="46"/>
      <c r="FC111" s="46"/>
      <c r="FD111" s="46"/>
      <c r="FE111" s="46"/>
      <c r="FF111" s="46"/>
    </row>
    <row r="112" spans="1:162" ht="11.25" customHeight="1" hidden="1">
      <c r="A112" s="47"/>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28"/>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46"/>
      <c r="EU112" s="46"/>
      <c r="EV112" s="46"/>
      <c r="EW112" s="46"/>
      <c r="EX112" s="46"/>
      <c r="EY112" s="46"/>
      <c r="EZ112" s="46"/>
      <c r="FA112" s="46"/>
      <c r="FB112" s="46"/>
      <c r="FC112" s="46"/>
      <c r="FD112" s="46"/>
      <c r="FE112" s="46"/>
      <c r="FF112" s="46"/>
    </row>
    <row r="113" spans="1:162" ht="11.25" customHeight="1" hidden="1">
      <c r="A113" s="47"/>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28"/>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46"/>
      <c r="EU113" s="46"/>
      <c r="EV113" s="46"/>
      <c r="EW113" s="46"/>
      <c r="EX113" s="46"/>
      <c r="EY113" s="46"/>
      <c r="EZ113" s="46"/>
      <c r="FA113" s="46"/>
      <c r="FB113" s="46"/>
      <c r="FC113" s="46"/>
      <c r="FD113" s="46"/>
      <c r="FE113" s="46"/>
      <c r="FF113" s="46"/>
    </row>
    <row r="114" spans="1:162" ht="21" customHeight="1">
      <c r="A114" s="142" t="s">
        <v>234</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49" t="s">
        <v>144</v>
      </c>
      <c r="CK114" s="49"/>
      <c r="CL114" s="49"/>
      <c r="CM114" s="49"/>
      <c r="CN114" s="49"/>
      <c r="CO114" s="49"/>
      <c r="CP114" s="49"/>
      <c r="CQ114" s="49"/>
      <c r="CR114" s="49"/>
      <c r="CS114" s="49" t="s">
        <v>235</v>
      </c>
      <c r="CT114" s="49"/>
      <c r="CU114" s="49"/>
      <c r="CV114" s="49"/>
      <c r="CW114" s="49"/>
      <c r="CX114" s="49"/>
      <c r="CY114" s="49"/>
      <c r="CZ114" s="49"/>
      <c r="DA114" s="49"/>
      <c r="DB114" s="49"/>
      <c r="DC114" s="49"/>
      <c r="DD114" s="49"/>
      <c r="DE114" s="49"/>
      <c r="DF114" s="28"/>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46"/>
      <c r="EU114" s="46"/>
      <c r="EV114" s="46"/>
      <c r="EW114" s="46"/>
      <c r="EX114" s="46"/>
      <c r="EY114" s="46"/>
      <c r="EZ114" s="46"/>
      <c r="FA114" s="46"/>
      <c r="FB114" s="46"/>
      <c r="FC114" s="46"/>
      <c r="FD114" s="46"/>
      <c r="FE114" s="46"/>
      <c r="FF114" s="46"/>
    </row>
    <row r="115" spans="1:162" ht="11.25" customHeight="1">
      <c r="A115" s="142" t="s">
        <v>195</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49" t="s">
        <v>265</v>
      </c>
      <c r="CK115" s="49"/>
      <c r="CL115" s="49"/>
      <c r="CM115" s="49"/>
      <c r="CN115" s="49"/>
      <c r="CO115" s="49"/>
      <c r="CP115" s="49"/>
      <c r="CQ115" s="49"/>
      <c r="CR115" s="49"/>
      <c r="CS115" s="49" t="s">
        <v>196</v>
      </c>
      <c r="CT115" s="49"/>
      <c r="CU115" s="49"/>
      <c r="CV115" s="49"/>
      <c r="CW115" s="49"/>
      <c r="CX115" s="49"/>
      <c r="CY115" s="49"/>
      <c r="CZ115" s="49"/>
      <c r="DA115" s="49"/>
      <c r="DB115" s="49"/>
      <c r="DC115" s="49"/>
      <c r="DD115" s="49"/>
      <c r="DE115" s="49"/>
      <c r="DF115" s="28" t="s">
        <v>340</v>
      </c>
      <c r="DG115" s="50">
        <f>3191771.73+400571.2</f>
        <v>3592342.93</v>
      </c>
      <c r="DH115" s="50"/>
      <c r="DI115" s="50"/>
      <c r="DJ115" s="50"/>
      <c r="DK115" s="50"/>
      <c r="DL115" s="50"/>
      <c r="DM115" s="50"/>
      <c r="DN115" s="50"/>
      <c r="DO115" s="50"/>
      <c r="DP115" s="50"/>
      <c r="DQ115" s="50"/>
      <c r="DR115" s="50"/>
      <c r="DS115" s="50"/>
      <c r="DT115" s="50">
        <v>2367320.24</v>
      </c>
      <c r="DU115" s="50"/>
      <c r="DV115" s="50"/>
      <c r="DW115" s="50"/>
      <c r="DX115" s="50"/>
      <c r="DY115" s="50"/>
      <c r="DZ115" s="50"/>
      <c r="EA115" s="50"/>
      <c r="EB115" s="50"/>
      <c r="EC115" s="50"/>
      <c r="ED115" s="50"/>
      <c r="EE115" s="50"/>
      <c r="EF115" s="50"/>
      <c r="EG115" s="50">
        <v>1468908.01</v>
      </c>
      <c r="EH115" s="50"/>
      <c r="EI115" s="50"/>
      <c r="EJ115" s="50"/>
      <c r="EK115" s="50"/>
      <c r="EL115" s="50"/>
      <c r="EM115" s="50"/>
      <c r="EN115" s="50"/>
      <c r="EO115" s="50"/>
      <c r="EP115" s="50"/>
      <c r="EQ115" s="50"/>
      <c r="ER115" s="50"/>
      <c r="ES115" s="50"/>
      <c r="ET115" s="46"/>
      <c r="EU115" s="46"/>
      <c r="EV115" s="46"/>
      <c r="EW115" s="46"/>
      <c r="EX115" s="46"/>
      <c r="EY115" s="46"/>
      <c r="EZ115" s="46"/>
      <c r="FA115" s="46"/>
      <c r="FB115" s="46"/>
      <c r="FC115" s="46"/>
      <c r="FD115" s="46"/>
      <c r="FE115" s="46"/>
      <c r="FF115" s="46"/>
    </row>
    <row r="116" spans="1:162" ht="11.25" customHeight="1">
      <c r="A116" s="19"/>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row>
    <row r="117" spans="1:162" s="13" customFormat="1" ht="11.25" customHeight="1">
      <c r="A117" s="77" t="s">
        <v>37</v>
      </c>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8"/>
      <c r="CJ117" s="83" t="s">
        <v>38</v>
      </c>
      <c r="CK117" s="84"/>
      <c r="CL117" s="84"/>
      <c r="CM117" s="84"/>
      <c r="CN117" s="84"/>
      <c r="CO117" s="84"/>
      <c r="CP117" s="84"/>
      <c r="CQ117" s="84"/>
      <c r="CR117" s="85"/>
      <c r="CS117" s="83" t="s">
        <v>243</v>
      </c>
      <c r="CT117" s="84"/>
      <c r="CU117" s="84"/>
      <c r="CV117" s="84"/>
      <c r="CW117" s="84"/>
      <c r="CX117" s="84"/>
      <c r="CY117" s="84"/>
      <c r="CZ117" s="84"/>
      <c r="DA117" s="84"/>
      <c r="DB117" s="84"/>
      <c r="DC117" s="84"/>
      <c r="DD117" s="84"/>
      <c r="DE117" s="85"/>
      <c r="DF117" s="65" t="s">
        <v>221</v>
      </c>
      <c r="DG117" s="92" t="s">
        <v>45</v>
      </c>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row>
    <row r="118" spans="1:162" ht="10.5">
      <c r="A118" s="79"/>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80"/>
      <c r="CJ118" s="86"/>
      <c r="CK118" s="87"/>
      <c r="CL118" s="87"/>
      <c r="CM118" s="87"/>
      <c r="CN118" s="87"/>
      <c r="CO118" s="87"/>
      <c r="CP118" s="87"/>
      <c r="CQ118" s="87"/>
      <c r="CR118" s="88"/>
      <c r="CS118" s="86"/>
      <c r="CT118" s="87"/>
      <c r="CU118" s="87"/>
      <c r="CV118" s="87"/>
      <c r="CW118" s="87"/>
      <c r="CX118" s="87"/>
      <c r="CY118" s="87"/>
      <c r="CZ118" s="87"/>
      <c r="DA118" s="87"/>
      <c r="DB118" s="87"/>
      <c r="DC118" s="87"/>
      <c r="DD118" s="87"/>
      <c r="DE118" s="88"/>
      <c r="DF118" s="66"/>
      <c r="DG118" s="94" t="s">
        <v>39</v>
      </c>
      <c r="DH118" s="95"/>
      <c r="DI118" s="95"/>
      <c r="DJ118" s="95"/>
      <c r="DK118" s="95"/>
      <c r="DL118" s="95"/>
      <c r="DM118" s="96" t="s">
        <v>324</v>
      </c>
      <c r="DN118" s="96"/>
      <c r="DO118" s="96"/>
      <c r="DP118" s="68" t="s">
        <v>40</v>
      </c>
      <c r="DQ118" s="68"/>
      <c r="DR118" s="68"/>
      <c r="DS118" s="69"/>
      <c r="DT118" s="94" t="s">
        <v>39</v>
      </c>
      <c r="DU118" s="95"/>
      <c r="DV118" s="95"/>
      <c r="DW118" s="95"/>
      <c r="DX118" s="95"/>
      <c r="DY118" s="95"/>
      <c r="DZ118" s="96" t="s">
        <v>325</v>
      </c>
      <c r="EA118" s="96"/>
      <c r="EB118" s="96"/>
      <c r="EC118" s="68" t="s">
        <v>40</v>
      </c>
      <c r="ED118" s="68"/>
      <c r="EE118" s="68"/>
      <c r="EF118" s="69"/>
      <c r="EG118" s="94" t="s">
        <v>39</v>
      </c>
      <c r="EH118" s="95"/>
      <c r="EI118" s="95"/>
      <c r="EJ118" s="95"/>
      <c r="EK118" s="95"/>
      <c r="EL118" s="95"/>
      <c r="EM118" s="96" t="s">
        <v>326</v>
      </c>
      <c r="EN118" s="96"/>
      <c r="EO118" s="96"/>
      <c r="EP118" s="68" t="s">
        <v>40</v>
      </c>
      <c r="EQ118" s="68"/>
      <c r="ER118" s="68"/>
      <c r="ES118" s="69"/>
      <c r="ET118" s="83" t="s">
        <v>44</v>
      </c>
      <c r="EU118" s="84"/>
      <c r="EV118" s="84"/>
      <c r="EW118" s="84"/>
      <c r="EX118" s="84"/>
      <c r="EY118" s="84"/>
      <c r="EZ118" s="84"/>
      <c r="FA118" s="84"/>
      <c r="FB118" s="84"/>
      <c r="FC118" s="84"/>
      <c r="FD118" s="84"/>
      <c r="FE118" s="84"/>
      <c r="FF118" s="84"/>
    </row>
    <row r="119" spans="1:162" ht="30.75" customHeight="1">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2"/>
      <c r="CJ119" s="89"/>
      <c r="CK119" s="90"/>
      <c r="CL119" s="90"/>
      <c r="CM119" s="90"/>
      <c r="CN119" s="90"/>
      <c r="CO119" s="90"/>
      <c r="CP119" s="90"/>
      <c r="CQ119" s="90"/>
      <c r="CR119" s="91"/>
      <c r="CS119" s="89"/>
      <c r="CT119" s="90"/>
      <c r="CU119" s="90"/>
      <c r="CV119" s="90"/>
      <c r="CW119" s="90"/>
      <c r="CX119" s="90"/>
      <c r="CY119" s="90"/>
      <c r="CZ119" s="90"/>
      <c r="DA119" s="90"/>
      <c r="DB119" s="90"/>
      <c r="DC119" s="90"/>
      <c r="DD119" s="90"/>
      <c r="DE119" s="91"/>
      <c r="DF119" s="67"/>
      <c r="DG119" s="70" t="s">
        <v>41</v>
      </c>
      <c r="DH119" s="71"/>
      <c r="DI119" s="71"/>
      <c r="DJ119" s="71"/>
      <c r="DK119" s="71"/>
      <c r="DL119" s="71"/>
      <c r="DM119" s="71"/>
      <c r="DN119" s="71"/>
      <c r="DO119" s="71"/>
      <c r="DP119" s="71"/>
      <c r="DQ119" s="71"/>
      <c r="DR119" s="71"/>
      <c r="DS119" s="72"/>
      <c r="DT119" s="70" t="s">
        <v>42</v>
      </c>
      <c r="DU119" s="71"/>
      <c r="DV119" s="71"/>
      <c r="DW119" s="71"/>
      <c r="DX119" s="71"/>
      <c r="DY119" s="71"/>
      <c r="DZ119" s="71"/>
      <c r="EA119" s="71"/>
      <c r="EB119" s="71"/>
      <c r="EC119" s="71"/>
      <c r="ED119" s="71"/>
      <c r="EE119" s="71"/>
      <c r="EF119" s="72"/>
      <c r="EG119" s="70" t="s">
        <v>43</v>
      </c>
      <c r="EH119" s="71"/>
      <c r="EI119" s="71"/>
      <c r="EJ119" s="71"/>
      <c r="EK119" s="71"/>
      <c r="EL119" s="71"/>
      <c r="EM119" s="71"/>
      <c r="EN119" s="71"/>
      <c r="EO119" s="71"/>
      <c r="EP119" s="71"/>
      <c r="EQ119" s="71"/>
      <c r="ER119" s="71"/>
      <c r="ES119" s="72"/>
      <c r="ET119" s="89"/>
      <c r="EU119" s="90"/>
      <c r="EV119" s="90"/>
      <c r="EW119" s="90"/>
      <c r="EX119" s="90"/>
      <c r="EY119" s="90"/>
      <c r="EZ119" s="90"/>
      <c r="FA119" s="90"/>
      <c r="FB119" s="90"/>
      <c r="FC119" s="90"/>
      <c r="FD119" s="90"/>
      <c r="FE119" s="90"/>
      <c r="FF119" s="90"/>
    </row>
    <row r="120" spans="1:162" ht="10.5">
      <c r="A120" s="97" t="s">
        <v>46</v>
      </c>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8"/>
      <c r="CJ120" s="75" t="s">
        <v>47</v>
      </c>
      <c r="CK120" s="76"/>
      <c r="CL120" s="76"/>
      <c r="CM120" s="76"/>
      <c r="CN120" s="76"/>
      <c r="CO120" s="76"/>
      <c r="CP120" s="76"/>
      <c r="CQ120" s="76"/>
      <c r="CR120" s="99"/>
      <c r="CS120" s="75" t="s">
        <v>48</v>
      </c>
      <c r="CT120" s="76"/>
      <c r="CU120" s="76"/>
      <c r="CV120" s="76"/>
      <c r="CW120" s="76"/>
      <c r="CX120" s="76"/>
      <c r="CY120" s="76"/>
      <c r="CZ120" s="76"/>
      <c r="DA120" s="76"/>
      <c r="DB120" s="76"/>
      <c r="DC120" s="76"/>
      <c r="DD120" s="76"/>
      <c r="DE120" s="99"/>
      <c r="DF120" s="27" t="s">
        <v>49</v>
      </c>
      <c r="DG120" s="75" t="s">
        <v>50</v>
      </c>
      <c r="DH120" s="76"/>
      <c r="DI120" s="76"/>
      <c r="DJ120" s="76"/>
      <c r="DK120" s="76"/>
      <c r="DL120" s="76"/>
      <c r="DM120" s="76"/>
      <c r="DN120" s="76"/>
      <c r="DO120" s="76"/>
      <c r="DP120" s="76"/>
      <c r="DQ120" s="76"/>
      <c r="DR120" s="76"/>
      <c r="DS120" s="99"/>
      <c r="DT120" s="75" t="s">
        <v>51</v>
      </c>
      <c r="DU120" s="76"/>
      <c r="DV120" s="76"/>
      <c r="DW120" s="76"/>
      <c r="DX120" s="76"/>
      <c r="DY120" s="76"/>
      <c r="DZ120" s="76"/>
      <c r="EA120" s="76"/>
      <c r="EB120" s="76"/>
      <c r="EC120" s="76"/>
      <c r="ED120" s="76"/>
      <c r="EE120" s="76"/>
      <c r="EF120" s="99"/>
      <c r="EG120" s="75" t="s">
        <v>52</v>
      </c>
      <c r="EH120" s="76"/>
      <c r="EI120" s="76"/>
      <c r="EJ120" s="76"/>
      <c r="EK120" s="76"/>
      <c r="EL120" s="76"/>
      <c r="EM120" s="76"/>
      <c r="EN120" s="76"/>
      <c r="EO120" s="76"/>
      <c r="EP120" s="76"/>
      <c r="EQ120" s="76"/>
      <c r="ER120" s="76"/>
      <c r="ES120" s="99"/>
      <c r="ET120" s="75" t="s">
        <v>53</v>
      </c>
      <c r="EU120" s="76"/>
      <c r="EV120" s="76"/>
      <c r="EW120" s="76"/>
      <c r="EX120" s="76"/>
      <c r="EY120" s="76"/>
      <c r="EZ120" s="76"/>
      <c r="FA120" s="76"/>
      <c r="FB120" s="76"/>
      <c r="FC120" s="76"/>
      <c r="FD120" s="76"/>
      <c r="FE120" s="76"/>
      <c r="FF120" s="76"/>
    </row>
    <row r="121" spans="1:162" ht="11.25" customHeight="1">
      <c r="A121" s="47" t="s">
        <v>236</v>
      </c>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9" t="s">
        <v>197</v>
      </c>
      <c r="CK121" s="49"/>
      <c r="CL121" s="49"/>
      <c r="CM121" s="49"/>
      <c r="CN121" s="49"/>
      <c r="CO121" s="49"/>
      <c r="CP121" s="49"/>
      <c r="CQ121" s="49"/>
      <c r="CR121" s="49"/>
      <c r="CS121" s="49" t="s">
        <v>145</v>
      </c>
      <c r="CT121" s="49"/>
      <c r="CU121" s="49"/>
      <c r="CV121" s="49"/>
      <c r="CW121" s="49"/>
      <c r="CX121" s="49"/>
      <c r="CY121" s="49"/>
      <c r="CZ121" s="49"/>
      <c r="DA121" s="49"/>
      <c r="DB121" s="49"/>
      <c r="DC121" s="49"/>
      <c r="DD121" s="49"/>
      <c r="DE121" s="49"/>
      <c r="DF121" s="28"/>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46"/>
      <c r="EU121" s="46"/>
      <c r="EV121" s="46"/>
      <c r="EW121" s="46"/>
      <c r="EX121" s="46"/>
      <c r="EY121" s="46"/>
      <c r="EZ121" s="46"/>
      <c r="FA121" s="46"/>
      <c r="FB121" s="46"/>
      <c r="FC121" s="46"/>
      <c r="FD121" s="46"/>
      <c r="FE121" s="46"/>
      <c r="FF121" s="46"/>
    </row>
    <row r="122" spans="1:162" ht="22.5" customHeight="1">
      <c r="A122" s="167" t="s">
        <v>198</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c r="BT122" s="168"/>
      <c r="BU122" s="168"/>
      <c r="BV122" s="168"/>
      <c r="BW122" s="168"/>
      <c r="BX122" s="168"/>
      <c r="BY122" s="168"/>
      <c r="BZ122" s="168"/>
      <c r="CA122" s="168"/>
      <c r="CB122" s="168"/>
      <c r="CC122" s="168"/>
      <c r="CD122" s="168"/>
      <c r="CE122" s="168"/>
      <c r="CF122" s="168"/>
      <c r="CG122" s="168"/>
      <c r="CH122" s="168"/>
      <c r="CI122" s="168"/>
      <c r="CJ122" s="49" t="s">
        <v>199</v>
      </c>
      <c r="CK122" s="49"/>
      <c r="CL122" s="49"/>
      <c r="CM122" s="49"/>
      <c r="CN122" s="49"/>
      <c r="CO122" s="49"/>
      <c r="CP122" s="49"/>
      <c r="CQ122" s="49"/>
      <c r="CR122" s="49"/>
      <c r="CS122" s="49" t="s">
        <v>146</v>
      </c>
      <c r="CT122" s="49"/>
      <c r="CU122" s="49"/>
      <c r="CV122" s="49"/>
      <c r="CW122" s="49"/>
      <c r="CX122" s="49"/>
      <c r="CY122" s="49"/>
      <c r="CZ122" s="49"/>
      <c r="DA122" s="49"/>
      <c r="DB122" s="49"/>
      <c r="DC122" s="49"/>
      <c r="DD122" s="49"/>
      <c r="DE122" s="49"/>
      <c r="DF122" s="28"/>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46"/>
      <c r="EU122" s="46"/>
      <c r="EV122" s="46"/>
      <c r="EW122" s="46"/>
      <c r="EX122" s="46"/>
      <c r="EY122" s="46"/>
      <c r="EZ122" s="46"/>
      <c r="FA122" s="46"/>
      <c r="FB122" s="46"/>
      <c r="FC122" s="46"/>
      <c r="FD122" s="46"/>
      <c r="FE122" s="46"/>
      <c r="FF122" s="46"/>
    </row>
    <row r="123" spans="1:162" ht="11.25" customHeight="1">
      <c r="A123" s="162" t="s">
        <v>237</v>
      </c>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G123" s="163"/>
      <c r="BH123" s="163"/>
      <c r="BI123" s="163"/>
      <c r="BJ123" s="163"/>
      <c r="BK123" s="163"/>
      <c r="BL123" s="163"/>
      <c r="BM123" s="163"/>
      <c r="BN123" s="163"/>
      <c r="BO123" s="163"/>
      <c r="BP123" s="163"/>
      <c r="BQ123" s="163"/>
      <c r="BR123" s="163"/>
      <c r="BS123" s="163"/>
      <c r="BT123" s="163"/>
      <c r="BU123" s="163"/>
      <c r="BV123" s="163"/>
      <c r="BW123" s="163"/>
      <c r="BX123" s="163"/>
      <c r="BY123" s="163"/>
      <c r="BZ123" s="163"/>
      <c r="CA123" s="163"/>
      <c r="CB123" s="163"/>
      <c r="CC123" s="163"/>
      <c r="CD123" s="163"/>
      <c r="CE123" s="163"/>
      <c r="CF123" s="163"/>
      <c r="CG123" s="163"/>
      <c r="CH123" s="163"/>
      <c r="CI123" s="163"/>
      <c r="CJ123" s="49" t="s">
        <v>200</v>
      </c>
      <c r="CK123" s="49"/>
      <c r="CL123" s="49"/>
      <c r="CM123" s="49"/>
      <c r="CN123" s="49"/>
      <c r="CO123" s="49"/>
      <c r="CP123" s="49"/>
      <c r="CQ123" s="49"/>
      <c r="CR123" s="49"/>
      <c r="CS123" s="49" t="s">
        <v>147</v>
      </c>
      <c r="CT123" s="49"/>
      <c r="CU123" s="49"/>
      <c r="CV123" s="49"/>
      <c r="CW123" s="49"/>
      <c r="CX123" s="49"/>
      <c r="CY123" s="49"/>
      <c r="CZ123" s="49"/>
      <c r="DA123" s="49"/>
      <c r="DB123" s="49"/>
      <c r="DC123" s="49"/>
      <c r="DD123" s="49"/>
      <c r="DE123" s="49"/>
      <c r="DF123" s="28"/>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46"/>
      <c r="EU123" s="46"/>
      <c r="EV123" s="46"/>
      <c r="EW123" s="46"/>
      <c r="EX123" s="46"/>
      <c r="EY123" s="46"/>
      <c r="EZ123" s="46"/>
      <c r="FA123" s="46"/>
      <c r="FB123" s="46"/>
      <c r="FC123" s="46"/>
      <c r="FD123" s="46"/>
      <c r="FE123" s="46"/>
      <c r="FF123" s="46"/>
    </row>
    <row r="124" spans="1:162" ht="12.75" customHeight="1">
      <c r="A124" s="129" t="s">
        <v>238</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c r="CA124" s="129"/>
      <c r="CB124" s="129"/>
      <c r="CC124" s="129"/>
      <c r="CD124" s="129"/>
      <c r="CE124" s="129"/>
      <c r="CF124" s="129"/>
      <c r="CG124" s="129"/>
      <c r="CH124" s="129"/>
      <c r="CI124" s="129"/>
      <c r="CJ124" s="130" t="s">
        <v>148</v>
      </c>
      <c r="CK124" s="130"/>
      <c r="CL124" s="130"/>
      <c r="CM124" s="130"/>
      <c r="CN124" s="130"/>
      <c r="CO124" s="130"/>
      <c r="CP124" s="130"/>
      <c r="CQ124" s="130"/>
      <c r="CR124" s="130"/>
      <c r="CS124" s="130" t="s">
        <v>73</v>
      </c>
      <c r="CT124" s="130"/>
      <c r="CU124" s="130"/>
      <c r="CV124" s="130"/>
      <c r="CW124" s="130"/>
      <c r="CX124" s="130"/>
      <c r="CY124" s="130"/>
      <c r="CZ124" s="130"/>
      <c r="DA124" s="130"/>
      <c r="DB124" s="130"/>
      <c r="DC124" s="130"/>
      <c r="DD124" s="130"/>
      <c r="DE124" s="130"/>
      <c r="DF124" s="29"/>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46" t="s">
        <v>73</v>
      </c>
      <c r="EU124" s="46"/>
      <c r="EV124" s="46"/>
      <c r="EW124" s="46"/>
      <c r="EX124" s="46"/>
      <c r="EY124" s="46"/>
      <c r="EZ124" s="46"/>
      <c r="FA124" s="46"/>
      <c r="FB124" s="46"/>
      <c r="FC124" s="46"/>
      <c r="FD124" s="46"/>
      <c r="FE124" s="46"/>
      <c r="FF124" s="46"/>
    </row>
    <row r="125" spans="1:162" ht="22.5" customHeight="1">
      <c r="A125" s="142" t="s">
        <v>239</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49" t="s">
        <v>149</v>
      </c>
      <c r="CK125" s="49"/>
      <c r="CL125" s="49"/>
      <c r="CM125" s="49"/>
      <c r="CN125" s="49"/>
      <c r="CO125" s="49"/>
      <c r="CP125" s="49"/>
      <c r="CQ125" s="49"/>
      <c r="CR125" s="49"/>
      <c r="CS125" s="49" t="s">
        <v>87</v>
      </c>
      <c r="CT125" s="49"/>
      <c r="CU125" s="49"/>
      <c r="CV125" s="49"/>
      <c r="CW125" s="49"/>
      <c r="CX125" s="49"/>
      <c r="CY125" s="49"/>
      <c r="CZ125" s="49"/>
      <c r="DA125" s="49"/>
      <c r="DB125" s="49"/>
      <c r="DC125" s="49"/>
      <c r="DD125" s="49"/>
      <c r="DE125" s="49"/>
      <c r="DF125" s="28"/>
      <c r="DG125" s="144"/>
      <c r="DH125" s="144"/>
      <c r="DI125" s="144"/>
      <c r="DJ125" s="144"/>
      <c r="DK125" s="144"/>
      <c r="DL125" s="144"/>
      <c r="DM125" s="144"/>
      <c r="DN125" s="144"/>
      <c r="DO125" s="144"/>
      <c r="DP125" s="144"/>
      <c r="DQ125" s="144"/>
      <c r="DR125" s="144"/>
      <c r="DS125" s="144"/>
      <c r="DT125" s="144"/>
      <c r="DU125" s="144"/>
      <c r="DV125" s="144"/>
      <c r="DW125" s="144"/>
      <c r="DX125" s="144"/>
      <c r="DY125" s="144"/>
      <c r="DZ125" s="144"/>
      <c r="EA125" s="144"/>
      <c r="EB125" s="144"/>
      <c r="EC125" s="144"/>
      <c r="ED125" s="144"/>
      <c r="EE125" s="144"/>
      <c r="EF125" s="144"/>
      <c r="EG125" s="144"/>
      <c r="EH125" s="144"/>
      <c r="EI125" s="144"/>
      <c r="EJ125" s="144"/>
      <c r="EK125" s="144"/>
      <c r="EL125" s="144"/>
      <c r="EM125" s="144"/>
      <c r="EN125" s="144"/>
      <c r="EO125" s="144"/>
      <c r="EP125" s="144"/>
      <c r="EQ125" s="144"/>
      <c r="ER125" s="144"/>
      <c r="ES125" s="144"/>
      <c r="ET125" s="100" t="s">
        <v>73</v>
      </c>
      <c r="EU125" s="100"/>
      <c r="EV125" s="100"/>
      <c r="EW125" s="100"/>
      <c r="EX125" s="100"/>
      <c r="EY125" s="100"/>
      <c r="EZ125" s="100"/>
      <c r="FA125" s="100"/>
      <c r="FB125" s="100"/>
      <c r="FC125" s="100"/>
      <c r="FD125" s="100"/>
      <c r="FE125" s="100"/>
      <c r="FF125" s="100"/>
    </row>
    <row r="126" spans="1:162" ht="12.75" customHeight="1">
      <c r="A126" s="142" t="s">
        <v>240</v>
      </c>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49" t="s">
        <v>150</v>
      </c>
      <c r="CK126" s="49"/>
      <c r="CL126" s="49"/>
      <c r="CM126" s="49"/>
      <c r="CN126" s="49"/>
      <c r="CO126" s="49"/>
      <c r="CP126" s="49"/>
      <c r="CQ126" s="49"/>
      <c r="CR126" s="49"/>
      <c r="CS126" s="49" t="s">
        <v>87</v>
      </c>
      <c r="CT126" s="49"/>
      <c r="CU126" s="49"/>
      <c r="CV126" s="49"/>
      <c r="CW126" s="49"/>
      <c r="CX126" s="49"/>
      <c r="CY126" s="49"/>
      <c r="CZ126" s="49"/>
      <c r="DA126" s="49"/>
      <c r="DB126" s="49"/>
      <c r="DC126" s="49"/>
      <c r="DD126" s="49"/>
      <c r="DE126" s="49"/>
      <c r="DF126" s="28"/>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46" t="s">
        <v>73</v>
      </c>
      <c r="EU126" s="46"/>
      <c r="EV126" s="46"/>
      <c r="EW126" s="46"/>
      <c r="EX126" s="46"/>
      <c r="EY126" s="46"/>
      <c r="EZ126" s="46"/>
      <c r="FA126" s="46"/>
      <c r="FB126" s="46"/>
      <c r="FC126" s="46"/>
      <c r="FD126" s="46"/>
      <c r="FE126" s="46"/>
      <c r="FF126" s="46"/>
    </row>
    <row r="127" spans="1:162" ht="12.75" customHeight="1">
      <c r="A127" s="142" t="s">
        <v>241</v>
      </c>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49" t="s">
        <v>151</v>
      </c>
      <c r="CK127" s="49"/>
      <c r="CL127" s="49"/>
      <c r="CM127" s="49"/>
      <c r="CN127" s="49"/>
      <c r="CO127" s="49"/>
      <c r="CP127" s="49"/>
      <c r="CQ127" s="49"/>
      <c r="CR127" s="49"/>
      <c r="CS127" s="49" t="s">
        <v>87</v>
      </c>
      <c r="CT127" s="49"/>
      <c r="CU127" s="49"/>
      <c r="CV127" s="49"/>
      <c r="CW127" s="49"/>
      <c r="CX127" s="49"/>
      <c r="CY127" s="49"/>
      <c r="CZ127" s="49"/>
      <c r="DA127" s="49"/>
      <c r="DB127" s="49"/>
      <c r="DC127" s="49"/>
      <c r="DD127" s="49"/>
      <c r="DE127" s="49"/>
      <c r="DF127" s="28"/>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46" t="s">
        <v>73</v>
      </c>
      <c r="EU127" s="46"/>
      <c r="EV127" s="46"/>
      <c r="EW127" s="46"/>
      <c r="EX127" s="46"/>
      <c r="EY127" s="46"/>
      <c r="EZ127" s="46"/>
      <c r="FA127" s="46"/>
      <c r="FB127" s="46"/>
      <c r="FC127" s="46"/>
      <c r="FD127" s="46"/>
      <c r="FE127" s="46"/>
      <c r="FF127" s="46"/>
    </row>
    <row r="128" spans="1:162" ht="12.75" customHeight="1">
      <c r="A128" s="129" t="s">
        <v>242</v>
      </c>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c r="CF128" s="129"/>
      <c r="CG128" s="129"/>
      <c r="CH128" s="129"/>
      <c r="CI128" s="129"/>
      <c r="CJ128" s="130" t="s">
        <v>152</v>
      </c>
      <c r="CK128" s="130"/>
      <c r="CL128" s="130"/>
      <c r="CM128" s="130"/>
      <c r="CN128" s="130"/>
      <c r="CO128" s="130"/>
      <c r="CP128" s="130"/>
      <c r="CQ128" s="130"/>
      <c r="CR128" s="130"/>
      <c r="CS128" s="130" t="s">
        <v>73</v>
      </c>
      <c r="CT128" s="130"/>
      <c r="CU128" s="130"/>
      <c r="CV128" s="130"/>
      <c r="CW128" s="130"/>
      <c r="CX128" s="130"/>
      <c r="CY128" s="130"/>
      <c r="CZ128" s="130"/>
      <c r="DA128" s="130"/>
      <c r="DB128" s="130"/>
      <c r="DC128" s="130"/>
      <c r="DD128" s="130"/>
      <c r="DE128" s="130"/>
      <c r="DF128" s="29"/>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46" t="s">
        <v>73</v>
      </c>
      <c r="EU128" s="46"/>
      <c r="EV128" s="46"/>
      <c r="EW128" s="46"/>
      <c r="EX128" s="46"/>
      <c r="EY128" s="46"/>
      <c r="EZ128" s="46"/>
      <c r="FA128" s="46"/>
      <c r="FB128" s="46"/>
      <c r="FC128" s="46"/>
      <c r="FD128" s="46"/>
      <c r="FE128" s="46"/>
      <c r="FF128" s="46"/>
    </row>
    <row r="129" spans="1:162" ht="22.5" customHeight="1">
      <c r="A129" s="142" t="s">
        <v>266</v>
      </c>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49" t="s">
        <v>153</v>
      </c>
      <c r="CK129" s="49"/>
      <c r="CL129" s="49"/>
      <c r="CM129" s="49"/>
      <c r="CN129" s="49"/>
      <c r="CO129" s="49"/>
      <c r="CP129" s="49"/>
      <c r="CQ129" s="49"/>
      <c r="CR129" s="49"/>
      <c r="CS129" s="49" t="s">
        <v>154</v>
      </c>
      <c r="CT129" s="49"/>
      <c r="CU129" s="49"/>
      <c r="CV129" s="49"/>
      <c r="CW129" s="49"/>
      <c r="CX129" s="49"/>
      <c r="CY129" s="49"/>
      <c r="CZ129" s="49"/>
      <c r="DA129" s="49"/>
      <c r="DB129" s="49"/>
      <c r="DC129" s="49"/>
      <c r="DD129" s="49"/>
      <c r="DE129" s="49"/>
      <c r="DF129" s="28"/>
      <c r="DG129" s="144"/>
      <c r="DH129" s="144"/>
      <c r="DI129" s="144"/>
      <c r="DJ129" s="144"/>
      <c r="DK129" s="144"/>
      <c r="DL129" s="144"/>
      <c r="DM129" s="144"/>
      <c r="DN129" s="144"/>
      <c r="DO129" s="144"/>
      <c r="DP129" s="144"/>
      <c r="DQ129" s="144"/>
      <c r="DR129" s="144"/>
      <c r="DS129" s="144"/>
      <c r="DT129" s="144"/>
      <c r="DU129" s="144"/>
      <c r="DV129" s="144"/>
      <c r="DW129" s="144"/>
      <c r="DX129" s="144"/>
      <c r="DY129" s="144"/>
      <c r="DZ129" s="144"/>
      <c r="EA129" s="144"/>
      <c r="EB129" s="144"/>
      <c r="EC129" s="144"/>
      <c r="ED129" s="144"/>
      <c r="EE129" s="144"/>
      <c r="EF129" s="144"/>
      <c r="EG129" s="144"/>
      <c r="EH129" s="144"/>
      <c r="EI129" s="144"/>
      <c r="EJ129" s="144"/>
      <c r="EK129" s="144"/>
      <c r="EL129" s="144"/>
      <c r="EM129" s="144"/>
      <c r="EN129" s="144"/>
      <c r="EO129" s="144"/>
      <c r="EP129" s="144"/>
      <c r="EQ129" s="144"/>
      <c r="ER129" s="144"/>
      <c r="ES129" s="144"/>
      <c r="ET129" s="100" t="s">
        <v>73</v>
      </c>
      <c r="EU129" s="100"/>
      <c r="EV129" s="100"/>
      <c r="EW129" s="100"/>
      <c r="EX129" s="100"/>
      <c r="EY129" s="100"/>
      <c r="EZ129" s="100"/>
      <c r="FA129" s="100"/>
      <c r="FB129" s="100"/>
      <c r="FC129" s="100"/>
      <c r="FD129" s="100"/>
      <c r="FE129" s="100"/>
      <c r="FF129" s="100"/>
    </row>
    <row r="130" spans="1:162" ht="11.25" customHeight="1" hidden="1">
      <c r="A130" s="143" t="s">
        <v>201</v>
      </c>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58" t="s">
        <v>202</v>
      </c>
      <c r="CK130" s="49"/>
      <c r="CL130" s="49"/>
      <c r="CM130" s="49"/>
      <c r="CN130" s="49"/>
      <c r="CO130" s="49"/>
      <c r="CP130" s="49"/>
      <c r="CQ130" s="49"/>
      <c r="CR130" s="49"/>
      <c r="CS130" s="49" t="s">
        <v>154</v>
      </c>
      <c r="CT130" s="49"/>
      <c r="CU130" s="49"/>
      <c r="CV130" s="49"/>
      <c r="CW130" s="49"/>
      <c r="CX130" s="49"/>
      <c r="CY130" s="49"/>
      <c r="CZ130" s="49"/>
      <c r="DA130" s="49"/>
      <c r="DB130" s="49"/>
      <c r="DC130" s="49"/>
      <c r="DD130" s="49"/>
      <c r="DE130" s="49"/>
      <c r="DF130" s="28"/>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155"/>
    </row>
    <row r="131" spans="1:162" ht="11.25" customHeight="1" hidden="1">
      <c r="A131" s="143" t="s">
        <v>203</v>
      </c>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58" t="s">
        <v>204</v>
      </c>
      <c r="CK131" s="49"/>
      <c r="CL131" s="49"/>
      <c r="CM131" s="49"/>
      <c r="CN131" s="49"/>
      <c r="CO131" s="49"/>
      <c r="CP131" s="49"/>
      <c r="CQ131" s="49"/>
      <c r="CR131" s="49"/>
      <c r="CS131" s="49" t="s">
        <v>205</v>
      </c>
      <c r="CT131" s="49"/>
      <c r="CU131" s="49"/>
      <c r="CV131" s="49"/>
      <c r="CW131" s="49"/>
      <c r="CX131" s="49"/>
      <c r="CY131" s="49"/>
      <c r="CZ131" s="49"/>
      <c r="DA131" s="49"/>
      <c r="DB131" s="49"/>
      <c r="DC131" s="49"/>
      <c r="DD131" s="49"/>
      <c r="DE131" s="49"/>
      <c r="DF131" s="28"/>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155"/>
    </row>
    <row r="132" spans="1:162" ht="11.25" customHeight="1" hidden="1">
      <c r="A132" s="143" t="s">
        <v>206</v>
      </c>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58" t="s">
        <v>207</v>
      </c>
      <c r="CK132" s="49"/>
      <c r="CL132" s="49"/>
      <c r="CM132" s="49"/>
      <c r="CN132" s="49"/>
      <c r="CO132" s="49"/>
      <c r="CP132" s="49"/>
      <c r="CQ132" s="49"/>
      <c r="CR132" s="49"/>
      <c r="CS132" s="49" t="s">
        <v>208</v>
      </c>
      <c r="CT132" s="49"/>
      <c r="CU132" s="49"/>
      <c r="CV132" s="49"/>
      <c r="CW132" s="49"/>
      <c r="CX132" s="49"/>
      <c r="CY132" s="49"/>
      <c r="CZ132" s="49"/>
      <c r="DA132" s="49"/>
      <c r="DB132" s="49"/>
      <c r="DC132" s="49"/>
      <c r="DD132" s="49"/>
      <c r="DE132" s="49"/>
      <c r="DF132" s="28"/>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155"/>
    </row>
    <row r="133" spans="1:162" ht="11.25" customHeight="1" hidden="1">
      <c r="A133" s="143" t="s">
        <v>209</v>
      </c>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58" t="s">
        <v>210</v>
      </c>
      <c r="CK133" s="49"/>
      <c r="CL133" s="49"/>
      <c r="CM133" s="49"/>
      <c r="CN133" s="49"/>
      <c r="CO133" s="49"/>
      <c r="CP133" s="49"/>
      <c r="CQ133" s="49"/>
      <c r="CR133" s="49"/>
      <c r="CS133" s="49" t="s">
        <v>211</v>
      </c>
      <c r="CT133" s="49"/>
      <c r="CU133" s="49"/>
      <c r="CV133" s="49"/>
      <c r="CW133" s="49"/>
      <c r="CX133" s="49"/>
      <c r="CY133" s="49"/>
      <c r="CZ133" s="49"/>
      <c r="DA133" s="49"/>
      <c r="DB133" s="49"/>
      <c r="DC133" s="49"/>
      <c r="DD133" s="49"/>
      <c r="DE133" s="49"/>
      <c r="DF133" s="28"/>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155"/>
    </row>
    <row r="134" spans="1:162" ht="11.25" customHeight="1" hidden="1" thickBot="1">
      <c r="A134" s="143" t="s">
        <v>212</v>
      </c>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54" t="s">
        <v>213</v>
      </c>
      <c r="CK134" s="148"/>
      <c r="CL134" s="148"/>
      <c r="CM134" s="148"/>
      <c r="CN134" s="148"/>
      <c r="CO134" s="148"/>
      <c r="CP134" s="148"/>
      <c r="CQ134" s="148"/>
      <c r="CR134" s="148"/>
      <c r="CS134" s="148" t="s">
        <v>130</v>
      </c>
      <c r="CT134" s="148"/>
      <c r="CU134" s="148"/>
      <c r="CV134" s="148"/>
      <c r="CW134" s="148"/>
      <c r="CX134" s="148"/>
      <c r="CY134" s="148"/>
      <c r="CZ134" s="148"/>
      <c r="DA134" s="148"/>
      <c r="DB134" s="148"/>
      <c r="DC134" s="148"/>
      <c r="DD134" s="148"/>
      <c r="DE134" s="148"/>
      <c r="DF134" s="31"/>
      <c r="DG134" s="156"/>
      <c r="DH134" s="156"/>
      <c r="DI134" s="156"/>
      <c r="DJ134" s="156"/>
      <c r="DK134" s="156"/>
      <c r="DL134" s="156"/>
      <c r="DM134" s="156"/>
      <c r="DN134" s="156"/>
      <c r="DO134" s="156"/>
      <c r="DP134" s="156"/>
      <c r="DQ134" s="156"/>
      <c r="DR134" s="156"/>
      <c r="DS134" s="156"/>
      <c r="DT134" s="156"/>
      <c r="DU134" s="156"/>
      <c r="DV134" s="156"/>
      <c r="DW134" s="156"/>
      <c r="DX134" s="156"/>
      <c r="DY134" s="156"/>
      <c r="DZ134" s="156"/>
      <c r="EA134" s="156"/>
      <c r="EB134" s="156"/>
      <c r="EC134" s="156"/>
      <c r="ED134" s="156"/>
      <c r="EE134" s="156"/>
      <c r="EF134" s="156"/>
      <c r="EG134" s="156"/>
      <c r="EH134" s="156"/>
      <c r="EI134" s="156"/>
      <c r="EJ134" s="156"/>
      <c r="EK134" s="156"/>
      <c r="EL134" s="156"/>
      <c r="EM134" s="156"/>
      <c r="EN134" s="156"/>
      <c r="EO134" s="156"/>
      <c r="EP134" s="156"/>
      <c r="EQ134" s="156"/>
      <c r="ER134" s="156"/>
      <c r="ES134" s="156"/>
      <c r="ET134" s="156"/>
      <c r="EU134" s="156"/>
      <c r="EV134" s="156"/>
      <c r="EW134" s="156"/>
      <c r="EX134" s="156"/>
      <c r="EY134" s="156"/>
      <c r="EZ134" s="156"/>
      <c r="FA134" s="156"/>
      <c r="FB134" s="156"/>
      <c r="FC134" s="156"/>
      <c r="FD134" s="156"/>
      <c r="FE134" s="156"/>
      <c r="FF134" s="157"/>
    </row>
    <row r="136" s="3" customFormat="1" ht="12" customHeight="1">
      <c r="A136" s="20" t="s">
        <v>216</v>
      </c>
    </row>
    <row r="137" s="3" customFormat="1" ht="11.25" customHeight="1" hidden="1">
      <c r="A137" s="20" t="s">
        <v>4</v>
      </c>
    </row>
    <row r="138" s="3" customFormat="1" ht="11.25" customHeight="1">
      <c r="A138" s="20" t="s">
        <v>244</v>
      </c>
    </row>
    <row r="139" s="3" customFormat="1" ht="10.5" customHeight="1">
      <c r="A139" s="3" t="s">
        <v>245</v>
      </c>
    </row>
    <row r="140" s="3" customFormat="1" ht="10.5" customHeight="1">
      <c r="A140" s="3" t="s">
        <v>246</v>
      </c>
    </row>
    <row r="141" s="3" customFormat="1" ht="10.5" customHeight="1">
      <c r="A141" s="3" t="s">
        <v>247</v>
      </c>
    </row>
    <row r="142" spans="1:162" s="3" customFormat="1" ht="18.75" customHeight="1">
      <c r="A142" s="172" t="s">
        <v>215</v>
      </c>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c r="DB142" s="173"/>
      <c r="DC142" s="173"/>
      <c r="DD142" s="173"/>
      <c r="DE142" s="173"/>
      <c r="DF142" s="173"/>
      <c r="DG142" s="173"/>
      <c r="DH142" s="173"/>
      <c r="DI142" s="173"/>
      <c r="DJ142" s="173"/>
      <c r="DK142" s="173"/>
      <c r="DL142" s="173"/>
      <c r="DM142" s="173"/>
      <c r="DN142" s="173"/>
      <c r="DO142" s="173"/>
      <c r="DP142" s="173"/>
      <c r="DQ142" s="173"/>
      <c r="DR142" s="173"/>
      <c r="DS142" s="173"/>
      <c r="DT142" s="173"/>
      <c r="DU142" s="173"/>
      <c r="DV142" s="173"/>
      <c r="DW142" s="173"/>
      <c r="DX142" s="173"/>
      <c r="DY142" s="173"/>
      <c r="DZ142" s="173"/>
      <c r="EA142" s="173"/>
      <c r="EB142" s="173"/>
      <c r="EC142" s="173"/>
      <c r="ED142" s="173"/>
      <c r="EE142" s="173"/>
      <c r="EF142" s="173"/>
      <c r="EG142" s="173"/>
      <c r="EH142" s="173"/>
      <c r="EI142" s="173"/>
      <c r="EJ142" s="173"/>
      <c r="EK142" s="173"/>
      <c r="EL142" s="173"/>
      <c r="EM142" s="173"/>
      <c r="EN142" s="173"/>
      <c r="EO142" s="173"/>
      <c r="EP142" s="173"/>
      <c r="EQ142" s="173"/>
      <c r="ER142" s="173"/>
      <c r="ES142" s="173"/>
      <c r="ET142" s="173"/>
      <c r="EU142" s="173"/>
      <c r="EV142" s="173"/>
      <c r="EW142" s="173"/>
      <c r="EX142" s="173"/>
      <c r="EY142" s="173"/>
      <c r="EZ142" s="173"/>
      <c r="FA142" s="173"/>
      <c r="FB142" s="173"/>
      <c r="FC142" s="173"/>
      <c r="FD142" s="173"/>
      <c r="FE142" s="173"/>
      <c r="FF142" s="173"/>
    </row>
    <row r="143" s="3" customFormat="1" ht="10.5" customHeight="1">
      <c r="A143" s="3" t="s">
        <v>248</v>
      </c>
    </row>
    <row r="144" spans="1:162" s="3" customFormat="1" ht="18" customHeight="1">
      <c r="A144" s="73" t="s">
        <v>267</v>
      </c>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row>
    <row r="145" spans="1:162" s="3" customFormat="1" ht="19.5" customHeight="1">
      <c r="A145" s="174" t="s">
        <v>5</v>
      </c>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5"/>
      <c r="DJ145" s="175"/>
      <c r="DK145" s="175"/>
      <c r="DL145" s="175"/>
      <c r="DM145" s="175"/>
      <c r="DN145" s="175"/>
      <c r="DO145" s="175"/>
      <c r="DP145" s="175"/>
      <c r="DQ145" s="175"/>
      <c r="DR145" s="175"/>
      <c r="DS145" s="175"/>
      <c r="DT145" s="175"/>
      <c r="DU145" s="175"/>
      <c r="DV145" s="175"/>
      <c r="DW145" s="175"/>
      <c r="DX145" s="175"/>
      <c r="DY145" s="175"/>
      <c r="DZ145" s="175"/>
      <c r="EA145" s="175"/>
      <c r="EB145" s="175"/>
      <c r="EC145" s="175"/>
      <c r="ED145" s="175"/>
      <c r="EE145" s="175"/>
      <c r="EF145" s="175"/>
      <c r="EG145" s="175"/>
      <c r="EH145" s="175"/>
      <c r="EI145" s="175"/>
      <c r="EJ145" s="175"/>
      <c r="EK145" s="175"/>
      <c r="EL145" s="175"/>
      <c r="EM145" s="175"/>
      <c r="EN145" s="175"/>
      <c r="EO145" s="175"/>
      <c r="EP145" s="175"/>
      <c r="EQ145" s="175"/>
      <c r="ER145" s="175"/>
      <c r="ES145" s="175"/>
      <c r="ET145" s="175"/>
      <c r="EU145" s="175"/>
      <c r="EV145" s="175"/>
      <c r="EW145" s="175"/>
      <c r="EX145" s="175"/>
      <c r="EY145" s="175"/>
      <c r="EZ145" s="175"/>
      <c r="FA145" s="175"/>
      <c r="FB145" s="175"/>
      <c r="FC145" s="175"/>
      <c r="FD145" s="175"/>
      <c r="FE145" s="175"/>
      <c r="FF145" s="175"/>
    </row>
    <row r="146" spans="1:162" s="3" customFormat="1" ht="19.5" customHeight="1">
      <c r="A146" s="176" t="s">
        <v>249</v>
      </c>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c r="CT146" s="173"/>
      <c r="CU146" s="173"/>
      <c r="CV146" s="173"/>
      <c r="CW146" s="173"/>
      <c r="CX146" s="173"/>
      <c r="CY146" s="173"/>
      <c r="CZ146" s="173"/>
      <c r="DA146" s="173"/>
      <c r="DB146" s="173"/>
      <c r="DC146" s="173"/>
      <c r="DD146" s="173"/>
      <c r="DE146" s="173"/>
      <c r="DF146" s="173"/>
      <c r="DG146" s="173"/>
      <c r="DH146" s="173"/>
      <c r="DI146" s="173"/>
      <c r="DJ146" s="173"/>
      <c r="DK146" s="173"/>
      <c r="DL146" s="173"/>
      <c r="DM146" s="173"/>
      <c r="DN146" s="173"/>
      <c r="DO146" s="173"/>
      <c r="DP146" s="173"/>
      <c r="DQ146" s="173"/>
      <c r="DR146" s="173"/>
      <c r="DS146" s="173"/>
      <c r="DT146" s="173"/>
      <c r="DU146" s="173"/>
      <c r="DV146" s="173"/>
      <c r="DW146" s="173"/>
      <c r="DX146" s="173"/>
      <c r="DY146" s="173"/>
      <c r="DZ146" s="173"/>
      <c r="EA146" s="173"/>
      <c r="EB146" s="173"/>
      <c r="EC146" s="173"/>
      <c r="ED146" s="173"/>
      <c r="EE146" s="173"/>
      <c r="EF146" s="173"/>
      <c r="EG146" s="173"/>
      <c r="EH146" s="173"/>
      <c r="EI146" s="173"/>
      <c r="EJ146" s="173"/>
      <c r="EK146" s="173"/>
      <c r="EL146" s="173"/>
      <c r="EM146" s="173"/>
      <c r="EN146" s="173"/>
      <c r="EO146" s="173"/>
      <c r="EP146" s="173"/>
      <c r="EQ146" s="173"/>
      <c r="ER146" s="173"/>
      <c r="ES146" s="173"/>
      <c r="ET146" s="173"/>
      <c r="EU146" s="173"/>
      <c r="EV146" s="173"/>
      <c r="EW146" s="173"/>
      <c r="EX146" s="173"/>
      <c r="EY146" s="173"/>
      <c r="EZ146" s="173"/>
      <c r="FA146" s="173"/>
      <c r="FB146" s="173"/>
      <c r="FC146" s="173"/>
      <c r="FD146" s="173"/>
      <c r="FE146" s="173"/>
      <c r="FF146" s="173"/>
    </row>
    <row r="147" spans="1:162" s="3" customFormat="1" ht="11.25" customHeight="1">
      <c r="A147" s="177" t="s">
        <v>268</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77"/>
      <c r="CD147" s="177"/>
      <c r="CE147" s="177"/>
      <c r="CF147" s="177"/>
      <c r="CG147" s="177"/>
      <c r="CH147" s="177"/>
      <c r="CI147" s="177"/>
      <c r="CJ147" s="177"/>
      <c r="CK147" s="177"/>
      <c r="CL147" s="177"/>
      <c r="CM147" s="177"/>
      <c r="CN147" s="177"/>
      <c r="CO147" s="177"/>
      <c r="CP147" s="177"/>
      <c r="CQ147" s="177"/>
      <c r="CR147" s="177"/>
      <c r="CS147" s="177"/>
      <c r="CT147" s="177"/>
      <c r="CU147" s="177"/>
      <c r="CV147" s="177"/>
      <c r="CW147" s="177"/>
      <c r="CX147" s="177"/>
      <c r="CY147" s="177"/>
      <c r="CZ147" s="177"/>
      <c r="DA147" s="177"/>
      <c r="DB147" s="177"/>
      <c r="DC147" s="177"/>
      <c r="DD147" s="177"/>
      <c r="DE147" s="177"/>
      <c r="DF147" s="177"/>
      <c r="DG147" s="177"/>
      <c r="DH147" s="177"/>
      <c r="DI147" s="177"/>
      <c r="DJ147" s="177"/>
      <c r="DK147" s="177"/>
      <c r="DL147" s="177"/>
      <c r="DM147" s="177"/>
      <c r="DN147" s="177"/>
      <c r="DO147" s="177"/>
      <c r="DP147" s="177"/>
      <c r="DQ147" s="177"/>
      <c r="DR147" s="177"/>
      <c r="DS147" s="177"/>
      <c r="DT147" s="177"/>
      <c r="DU147" s="177"/>
      <c r="DV147" s="177"/>
      <c r="DW147" s="177"/>
      <c r="DX147" s="177"/>
      <c r="DY147" s="177"/>
      <c r="DZ147" s="177"/>
      <c r="EA147" s="177"/>
      <c r="EB147" s="177"/>
      <c r="EC147" s="177"/>
      <c r="ED147" s="177"/>
      <c r="EE147" s="177"/>
      <c r="EF147" s="177"/>
      <c r="EG147" s="177"/>
      <c r="EH147" s="177"/>
      <c r="EI147" s="177"/>
      <c r="EJ147" s="177"/>
      <c r="EK147" s="177"/>
      <c r="EL147" s="177"/>
      <c r="EM147" s="177"/>
      <c r="EN147" s="177"/>
      <c r="EO147" s="177"/>
      <c r="EP147" s="177"/>
      <c r="EQ147" s="177"/>
      <c r="ER147" s="177"/>
      <c r="ES147" s="177"/>
      <c r="ET147" s="177"/>
      <c r="EU147" s="177"/>
      <c r="EV147" s="177"/>
      <c r="EW147" s="177"/>
      <c r="EX147" s="177"/>
      <c r="EY147" s="177"/>
      <c r="EZ147" s="177"/>
      <c r="FA147" s="177"/>
      <c r="FB147" s="177"/>
      <c r="FC147" s="177"/>
      <c r="FD147" s="177"/>
      <c r="FE147" s="177"/>
      <c r="FF147" s="177"/>
    </row>
    <row r="148" spans="1:162" s="3" customFormat="1" ht="9" customHeight="1">
      <c r="A148" s="178" t="s">
        <v>250</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c r="AK148" s="178"/>
      <c r="AL148" s="178"/>
      <c r="AM148" s="178"/>
      <c r="AN148" s="178"/>
      <c r="AO148" s="178"/>
      <c r="AP148" s="178"/>
      <c r="AQ148" s="178"/>
      <c r="AR148" s="178"/>
      <c r="AS148" s="178"/>
      <c r="AT148" s="178"/>
      <c r="AU148" s="178"/>
      <c r="AV148" s="178"/>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178"/>
      <c r="CD148" s="178"/>
      <c r="CE148" s="178"/>
      <c r="CF148" s="178"/>
      <c r="CG148" s="178"/>
      <c r="CH148" s="178"/>
      <c r="CI148" s="178"/>
      <c r="CJ148" s="178"/>
      <c r="CK148" s="178"/>
      <c r="CL148" s="178"/>
      <c r="CM148" s="178"/>
      <c r="CN148" s="178"/>
      <c r="CO148" s="178"/>
      <c r="CP148" s="178"/>
      <c r="CQ148" s="178"/>
      <c r="CR148" s="178"/>
      <c r="CS148" s="178"/>
      <c r="CT148" s="178"/>
      <c r="CU148" s="178"/>
      <c r="CV148" s="178"/>
      <c r="CW148" s="178"/>
      <c r="CX148" s="178"/>
      <c r="CY148" s="178"/>
      <c r="CZ148" s="178"/>
      <c r="DA148" s="178"/>
      <c r="DB148" s="178"/>
      <c r="DC148" s="178"/>
      <c r="DD148" s="178"/>
      <c r="DE148" s="178"/>
      <c r="DF148" s="178"/>
      <c r="DG148" s="178"/>
      <c r="DH148" s="178"/>
      <c r="DI148" s="178"/>
      <c r="DJ148" s="178"/>
      <c r="DK148" s="178"/>
      <c r="DL148" s="178"/>
      <c r="DM148" s="178"/>
      <c r="DN148" s="178"/>
      <c r="DO148" s="178"/>
      <c r="DP148" s="178"/>
      <c r="DQ148" s="178"/>
      <c r="DR148" s="178"/>
      <c r="DS148" s="178"/>
      <c r="DT148" s="178"/>
      <c r="DU148" s="178"/>
      <c r="DV148" s="178"/>
      <c r="DW148" s="178"/>
      <c r="DX148" s="178"/>
      <c r="DY148" s="178"/>
      <c r="DZ148" s="178"/>
      <c r="EA148" s="178"/>
      <c r="EB148" s="178"/>
      <c r="EC148" s="178"/>
      <c r="ED148" s="178"/>
      <c r="EE148" s="178"/>
      <c r="EF148" s="178"/>
      <c r="EG148" s="178"/>
      <c r="EH148" s="178"/>
      <c r="EI148" s="178"/>
      <c r="EJ148" s="178"/>
      <c r="EK148" s="178"/>
      <c r="EL148" s="178"/>
      <c r="EM148" s="178"/>
      <c r="EN148" s="178"/>
      <c r="EO148" s="178"/>
      <c r="EP148" s="178"/>
      <c r="EQ148" s="178"/>
      <c r="ER148" s="178"/>
      <c r="ES148" s="178"/>
      <c r="ET148" s="178"/>
      <c r="EU148" s="178"/>
      <c r="EV148" s="178"/>
      <c r="EW148" s="178"/>
      <c r="EX148" s="178"/>
      <c r="EY148" s="178"/>
      <c r="EZ148" s="178"/>
      <c r="FA148" s="178"/>
      <c r="FB148" s="178"/>
      <c r="FC148" s="178"/>
      <c r="FD148" s="178"/>
      <c r="FE148" s="178"/>
      <c r="FF148" s="178"/>
    </row>
    <row r="149" spans="1:162" s="3" customFormat="1" ht="19.5" customHeight="1">
      <c r="A149" s="171" t="s">
        <v>251</v>
      </c>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71"/>
      <c r="BE149" s="171"/>
      <c r="BF149" s="171"/>
      <c r="BG149" s="171"/>
      <c r="BH149" s="171"/>
      <c r="BI149" s="171"/>
      <c r="BJ149" s="171"/>
      <c r="BK149" s="171"/>
      <c r="BL149" s="171"/>
      <c r="BM149" s="171"/>
      <c r="BN149" s="171"/>
      <c r="BO149" s="171"/>
      <c r="BP149" s="171"/>
      <c r="BQ149" s="171"/>
      <c r="BR149" s="171"/>
      <c r="BS149" s="171"/>
      <c r="BT149" s="171"/>
      <c r="BU149" s="171"/>
      <c r="BV149" s="171"/>
      <c r="BW149" s="171"/>
      <c r="BX149" s="171"/>
      <c r="BY149" s="171"/>
      <c r="BZ149" s="171"/>
      <c r="CA149" s="171"/>
      <c r="CB149" s="171"/>
      <c r="CC149" s="171"/>
      <c r="CD149" s="171"/>
      <c r="CE149" s="171"/>
      <c r="CF149" s="171"/>
      <c r="CG149" s="171"/>
      <c r="CH149" s="171"/>
      <c r="CI149" s="171"/>
      <c r="CJ149" s="171"/>
      <c r="CK149" s="171"/>
      <c r="CL149" s="171"/>
      <c r="CM149" s="171"/>
      <c r="CN149" s="171"/>
      <c r="CO149" s="171"/>
      <c r="CP149" s="171"/>
      <c r="CQ149" s="171"/>
      <c r="CR149" s="171"/>
      <c r="CS149" s="171"/>
      <c r="CT149" s="171"/>
      <c r="CU149" s="171"/>
      <c r="CV149" s="171"/>
      <c r="CW149" s="171"/>
      <c r="CX149" s="171"/>
      <c r="CY149" s="171"/>
      <c r="CZ149" s="171"/>
      <c r="DA149" s="171"/>
      <c r="DB149" s="171"/>
      <c r="DC149" s="171"/>
      <c r="DD149" s="171"/>
      <c r="DE149" s="171"/>
      <c r="DF149" s="171"/>
      <c r="DG149" s="171"/>
      <c r="DH149" s="171"/>
      <c r="DI149" s="171"/>
      <c r="DJ149" s="171"/>
      <c r="DK149" s="171"/>
      <c r="DL149" s="171"/>
      <c r="DM149" s="171"/>
      <c r="DN149" s="171"/>
      <c r="DO149" s="171"/>
      <c r="DP149" s="171"/>
      <c r="DQ149" s="171"/>
      <c r="DR149" s="171"/>
      <c r="DS149" s="171"/>
      <c r="DT149" s="171"/>
      <c r="DU149" s="171"/>
      <c r="DV149" s="171"/>
      <c r="DW149" s="171"/>
      <c r="DX149" s="171"/>
      <c r="DY149" s="171"/>
      <c r="DZ149" s="171"/>
      <c r="EA149" s="171"/>
      <c r="EB149" s="171"/>
      <c r="EC149" s="171"/>
      <c r="ED149" s="171"/>
      <c r="EE149" s="171"/>
      <c r="EF149" s="171"/>
      <c r="EG149" s="171"/>
      <c r="EH149" s="171"/>
      <c r="EI149" s="171"/>
      <c r="EJ149" s="171"/>
      <c r="EK149" s="171"/>
      <c r="EL149" s="171"/>
      <c r="EM149" s="171"/>
      <c r="EN149" s="171"/>
      <c r="EO149" s="171"/>
      <c r="EP149" s="171"/>
      <c r="EQ149" s="171"/>
      <c r="ER149" s="171"/>
      <c r="ES149" s="171"/>
      <c r="ET149" s="171"/>
      <c r="EU149" s="171"/>
      <c r="EV149" s="171"/>
      <c r="EW149" s="171"/>
      <c r="EX149" s="171"/>
      <c r="EY149" s="171"/>
      <c r="EZ149" s="171"/>
      <c r="FA149" s="171"/>
      <c r="FB149" s="171"/>
      <c r="FC149" s="171"/>
      <c r="FD149" s="171"/>
      <c r="FE149" s="171"/>
      <c r="FF149" s="171"/>
    </row>
    <row r="150" ht="3" customHeight="1"/>
  </sheetData>
  <sheetProtection/>
  <mergeCells count="766">
    <mergeCell ref="EG90:ES91"/>
    <mergeCell ref="ET90:FF91"/>
    <mergeCell ref="K17:DA18"/>
    <mergeCell ref="CS70:DE71"/>
    <mergeCell ref="DF70:DF71"/>
    <mergeCell ref="DG70:DS71"/>
    <mergeCell ref="DT70:EF71"/>
    <mergeCell ref="EG70:ES71"/>
    <mergeCell ref="ET70:FF71"/>
    <mergeCell ref="EG51:ES51"/>
    <mergeCell ref="A70:CI70"/>
    <mergeCell ref="CJ70:CR71"/>
    <mergeCell ref="CS28:DE28"/>
    <mergeCell ref="EG42:ES43"/>
    <mergeCell ref="DT42:EF43"/>
    <mergeCell ref="DF32:DF33"/>
    <mergeCell ref="A54:CI54"/>
    <mergeCell ref="CJ54:CR54"/>
    <mergeCell ref="DY1:FF1"/>
    <mergeCell ref="DY2:FF2"/>
    <mergeCell ref="A51:CI51"/>
    <mergeCell ref="CJ51:CR51"/>
    <mergeCell ref="CS51:DE51"/>
    <mergeCell ref="DG51:DS51"/>
    <mergeCell ref="DT51:EF51"/>
    <mergeCell ref="AU14:BA14"/>
    <mergeCell ref="CQ14:CY14"/>
    <mergeCell ref="BB14:BD14"/>
    <mergeCell ref="CF14:CH14"/>
    <mergeCell ref="CN14:CP14"/>
    <mergeCell ref="CI14:CM14"/>
    <mergeCell ref="BE14:CE14"/>
    <mergeCell ref="AA20:DG20"/>
    <mergeCell ref="BI15:BK15"/>
    <mergeCell ref="BL15:BM15"/>
    <mergeCell ref="BO15:CC15"/>
    <mergeCell ref="CD15:CF15"/>
    <mergeCell ref="CG15:CI15"/>
    <mergeCell ref="BE15:BH15"/>
    <mergeCell ref="CJ15:CM15"/>
    <mergeCell ref="M21:DD21"/>
    <mergeCell ref="M22:DD22"/>
    <mergeCell ref="ET36:FF38"/>
    <mergeCell ref="DG32:DS33"/>
    <mergeCell ref="DT32:EF33"/>
    <mergeCell ref="EG32:ES33"/>
    <mergeCell ref="ET32:FF33"/>
    <mergeCell ref="A32:CI32"/>
    <mergeCell ref="DT36:EF38"/>
    <mergeCell ref="DT35:EF35"/>
    <mergeCell ref="DT44:EF44"/>
    <mergeCell ref="EG44:ES44"/>
    <mergeCell ref="A53:CI53"/>
    <mergeCell ref="CJ53:CR53"/>
    <mergeCell ref="A44:CI44"/>
    <mergeCell ref="DG52:DS52"/>
    <mergeCell ref="DT52:EF52"/>
    <mergeCell ref="CJ44:CR44"/>
    <mergeCell ref="A71:CI71"/>
    <mergeCell ref="DT128:EF128"/>
    <mergeCell ref="EG128:ES128"/>
    <mergeCell ref="A149:FF149"/>
    <mergeCell ref="A142:FF142"/>
    <mergeCell ref="A145:FF145"/>
    <mergeCell ref="A146:FF146"/>
    <mergeCell ref="A147:FF147"/>
    <mergeCell ref="A148:FF148"/>
    <mergeCell ref="ET129:FF129"/>
    <mergeCell ref="A129:CI129"/>
    <mergeCell ref="CJ129:CR129"/>
    <mergeCell ref="CS129:DE129"/>
    <mergeCell ref="DG129:DS129"/>
    <mergeCell ref="DT129:EF129"/>
    <mergeCell ref="EG129:ES129"/>
    <mergeCell ref="EG127:ES127"/>
    <mergeCell ref="ET127:FF127"/>
    <mergeCell ref="A127:CI127"/>
    <mergeCell ref="CJ127:CR127"/>
    <mergeCell ref="CS127:DE127"/>
    <mergeCell ref="ET128:FF128"/>
    <mergeCell ref="A128:CI128"/>
    <mergeCell ref="CJ128:CR128"/>
    <mergeCell ref="CS128:DE128"/>
    <mergeCell ref="DG127:DS127"/>
    <mergeCell ref="ET126:FF126"/>
    <mergeCell ref="A126:CI126"/>
    <mergeCell ref="CJ126:CR126"/>
    <mergeCell ref="CS126:DE126"/>
    <mergeCell ref="DG126:DS126"/>
    <mergeCell ref="DG122:DS122"/>
    <mergeCell ref="A124:CI124"/>
    <mergeCell ref="CJ124:CR124"/>
    <mergeCell ref="ET125:FF125"/>
    <mergeCell ref="A125:CI125"/>
    <mergeCell ref="CJ125:CR125"/>
    <mergeCell ref="CS125:DE125"/>
    <mergeCell ref="DG125:DS125"/>
    <mergeCell ref="DT125:EF125"/>
    <mergeCell ref="EG125:ES125"/>
    <mergeCell ref="ET122:FF122"/>
    <mergeCell ref="ET124:FF124"/>
    <mergeCell ref="A122:CI122"/>
    <mergeCell ref="CJ122:CR122"/>
    <mergeCell ref="CS122:DE122"/>
    <mergeCell ref="CS124:DE124"/>
    <mergeCell ref="DG124:DS124"/>
    <mergeCell ref="DT124:EF124"/>
    <mergeCell ref="EG115:ES115"/>
    <mergeCell ref="ET115:FF115"/>
    <mergeCell ref="A115:CI115"/>
    <mergeCell ref="DT122:EF122"/>
    <mergeCell ref="CJ85:CR85"/>
    <mergeCell ref="CS85:DE85"/>
    <mergeCell ref="CJ115:CR115"/>
    <mergeCell ref="CS115:DE115"/>
    <mergeCell ref="DG115:DS115"/>
    <mergeCell ref="DT115:EF115"/>
    <mergeCell ref="ET121:FF121"/>
    <mergeCell ref="A121:CI121"/>
    <mergeCell ref="CJ121:CR121"/>
    <mergeCell ref="CS121:DE121"/>
    <mergeCell ref="DG121:DS121"/>
    <mergeCell ref="DT121:EF121"/>
    <mergeCell ref="EG114:ES114"/>
    <mergeCell ref="ET114:FF114"/>
    <mergeCell ref="A114:CI114"/>
    <mergeCell ref="CJ114:CR114"/>
    <mergeCell ref="CS114:DE114"/>
    <mergeCell ref="DG114:DS114"/>
    <mergeCell ref="EG93:ES93"/>
    <mergeCell ref="ET93:FF93"/>
    <mergeCell ref="A93:CI93"/>
    <mergeCell ref="CJ93:CR93"/>
    <mergeCell ref="CS93:DE93"/>
    <mergeCell ref="DG93:DS93"/>
    <mergeCell ref="ET87:FF87"/>
    <mergeCell ref="DG86:DS86"/>
    <mergeCell ref="DG88:DS88"/>
    <mergeCell ref="DT88:EF88"/>
    <mergeCell ref="EG88:ES88"/>
    <mergeCell ref="ET88:FF88"/>
    <mergeCell ref="DT86:EF86"/>
    <mergeCell ref="EG86:ES86"/>
    <mergeCell ref="ET86:FF86"/>
    <mergeCell ref="A88:CI88"/>
    <mergeCell ref="CJ88:CR88"/>
    <mergeCell ref="CS88:DE88"/>
    <mergeCell ref="DG87:DS87"/>
    <mergeCell ref="DT87:EF87"/>
    <mergeCell ref="EG87:ES87"/>
    <mergeCell ref="ET82:FF82"/>
    <mergeCell ref="DT123:EF123"/>
    <mergeCell ref="A87:CI87"/>
    <mergeCell ref="CJ87:CR87"/>
    <mergeCell ref="CS87:DE87"/>
    <mergeCell ref="DG123:DS123"/>
    <mergeCell ref="DT93:EF93"/>
    <mergeCell ref="A123:CI123"/>
    <mergeCell ref="CJ123:CR123"/>
    <mergeCell ref="CS123:DE123"/>
    <mergeCell ref="CJ84:CR84"/>
    <mergeCell ref="CS84:DE84"/>
    <mergeCell ref="A85:CI85"/>
    <mergeCell ref="EG84:ES84"/>
    <mergeCell ref="ET85:FF85"/>
    <mergeCell ref="DG85:DS85"/>
    <mergeCell ref="DT85:EF85"/>
    <mergeCell ref="EG85:ES85"/>
    <mergeCell ref="DG84:DS84"/>
    <mergeCell ref="DT84:EF84"/>
    <mergeCell ref="ET81:FF81"/>
    <mergeCell ref="A81:CI81"/>
    <mergeCell ref="CJ81:CR81"/>
    <mergeCell ref="CS81:DE81"/>
    <mergeCell ref="DG81:DS81"/>
    <mergeCell ref="A82:CI82"/>
    <mergeCell ref="CJ82:CR82"/>
    <mergeCell ref="CS82:DE82"/>
    <mergeCell ref="DT82:EF82"/>
    <mergeCell ref="EG82:ES82"/>
    <mergeCell ref="EG130:ES130"/>
    <mergeCell ref="A86:CI86"/>
    <mergeCell ref="CJ86:CR86"/>
    <mergeCell ref="CS86:DE86"/>
    <mergeCell ref="DT81:EF81"/>
    <mergeCell ref="EG81:ES81"/>
    <mergeCell ref="A130:CI130"/>
    <mergeCell ref="CJ130:CR130"/>
    <mergeCell ref="CS130:DE130"/>
    <mergeCell ref="A84:CI84"/>
    <mergeCell ref="CJ76:CR76"/>
    <mergeCell ref="ET130:FF130"/>
    <mergeCell ref="ET120:FF120"/>
    <mergeCell ref="DG78:DS78"/>
    <mergeCell ref="DT78:EF78"/>
    <mergeCell ref="EG78:ES78"/>
    <mergeCell ref="ET78:FF78"/>
    <mergeCell ref="ET79:FF79"/>
    <mergeCell ref="ET80:FF80"/>
    <mergeCell ref="DG130:DS130"/>
    <mergeCell ref="CJ79:CR79"/>
    <mergeCell ref="ET76:FF76"/>
    <mergeCell ref="A77:CI77"/>
    <mergeCell ref="CJ77:CR77"/>
    <mergeCell ref="CS77:DE77"/>
    <mergeCell ref="DG77:DS77"/>
    <mergeCell ref="DT77:EF77"/>
    <mergeCell ref="EG77:ES77"/>
    <mergeCell ref="ET77:FF77"/>
    <mergeCell ref="A76:CI76"/>
    <mergeCell ref="EG79:ES79"/>
    <mergeCell ref="CS80:DE80"/>
    <mergeCell ref="A131:CI131"/>
    <mergeCell ref="CJ131:CR131"/>
    <mergeCell ref="CS131:DE131"/>
    <mergeCell ref="A78:CI78"/>
    <mergeCell ref="CJ78:CR78"/>
    <mergeCell ref="A83:CI83"/>
    <mergeCell ref="CS78:DE78"/>
    <mergeCell ref="A79:CI79"/>
    <mergeCell ref="CS76:DE76"/>
    <mergeCell ref="DG131:DS131"/>
    <mergeCell ref="DG76:DS76"/>
    <mergeCell ref="CS79:DE79"/>
    <mergeCell ref="DG79:DS79"/>
    <mergeCell ref="DT79:EF79"/>
    <mergeCell ref="DT114:EF114"/>
    <mergeCell ref="DG82:DS82"/>
    <mergeCell ref="DT127:EF127"/>
    <mergeCell ref="DG128:DS128"/>
    <mergeCell ref="DT131:EF131"/>
    <mergeCell ref="DG75:DS75"/>
    <mergeCell ref="DT75:EF75"/>
    <mergeCell ref="EG75:ES75"/>
    <mergeCell ref="DT76:EF76"/>
    <mergeCell ref="EG76:ES76"/>
    <mergeCell ref="DG80:DS80"/>
    <mergeCell ref="DT80:EF80"/>
    <mergeCell ref="EG80:ES80"/>
    <mergeCell ref="DT130:EF130"/>
    <mergeCell ref="EG131:ES131"/>
    <mergeCell ref="DT119:EF119"/>
    <mergeCell ref="EG119:ES119"/>
    <mergeCell ref="DT120:EF120"/>
    <mergeCell ref="EG120:ES120"/>
    <mergeCell ref="EG121:ES121"/>
    <mergeCell ref="EG122:ES122"/>
    <mergeCell ref="EG124:ES124"/>
    <mergeCell ref="DT126:EF126"/>
    <mergeCell ref="EG126:ES126"/>
    <mergeCell ref="DG73:DS73"/>
    <mergeCell ref="DT73:EF73"/>
    <mergeCell ref="EG73:ES73"/>
    <mergeCell ref="ET73:FF73"/>
    <mergeCell ref="ET74:FF74"/>
    <mergeCell ref="ET75:FF75"/>
    <mergeCell ref="DG74:DS74"/>
    <mergeCell ref="DT74:EF74"/>
    <mergeCell ref="EG74:ES74"/>
    <mergeCell ref="EG72:ES72"/>
    <mergeCell ref="ET72:FF72"/>
    <mergeCell ref="ET131:FF131"/>
    <mergeCell ref="EG118:EL118"/>
    <mergeCell ref="EM118:EO118"/>
    <mergeCell ref="EP118:ES118"/>
    <mergeCell ref="ET118:FF119"/>
    <mergeCell ref="ET123:FF123"/>
    <mergeCell ref="ET84:FF84"/>
    <mergeCell ref="EG123:ES123"/>
    <mergeCell ref="A132:CI132"/>
    <mergeCell ref="CJ132:CR132"/>
    <mergeCell ref="CS132:DE132"/>
    <mergeCell ref="A73:CI73"/>
    <mergeCell ref="CJ73:CR73"/>
    <mergeCell ref="CS73:DE73"/>
    <mergeCell ref="A74:CI74"/>
    <mergeCell ref="A75:CI75"/>
    <mergeCell ref="CJ75:CR75"/>
    <mergeCell ref="CS75:DE75"/>
    <mergeCell ref="CS120:DE120"/>
    <mergeCell ref="DG120:DS120"/>
    <mergeCell ref="A72:CI72"/>
    <mergeCell ref="CJ72:CR72"/>
    <mergeCell ref="CS72:DE72"/>
    <mergeCell ref="DG72:DS72"/>
    <mergeCell ref="CJ74:CR74"/>
    <mergeCell ref="CS74:DE74"/>
    <mergeCell ref="A80:CI80"/>
    <mergeCell ref="CJ80:CR80"/>
    <mergeCell ref="ET69:FF69"/>
    <mergeCell ref="CS69:DE69"/>
    <mergeCell ref="DT69:EF69"/>
    <mergeCell ref="DG134:DS134"/>
    <mergeCell ref="EG132:ES132"/>
    <mergeCell ref="DT134:EF134"/>
    <mergeCell ref="DT132:EF132"/>
    <mergeCell ref="DT118:DY118"/>
    <mergeCell ref="DZ118:EB118"/>
    <mergeCell ref="EC118:EF118"/>
    <mergeCell ref="EG69:ES69"/>
    <mergeCell ref="DT72:EF72"/>
    <mergeCell ref="CJ120:CR120"/>
    <mergeCell ref="CS83:DE83"/>
    <mergeCell ref="ET132:FF132"/>
    <mergeCell ref="A133:CI133"/>
    <mergeCell ref="CJ133:CR133"/>
    <mergeCell ref="CS133:DE133"/>
    <mergeCell ref="DG133:DS133"/>
    <mergeCell ref="DT133:EF133"/>
    <mergeCell ref="EG133:ES133"/>
    <mergeCell ref="ET133:FF133"/>
    <mergeCell ref="ET134:FF134"/>
    <mergeCell ref="DG63:DS63"/>
    <mergeCell ref="DT63:EF63"/>
    <mergeCell ref="EG63:ES63"/>
    <mergeCell ref="ET63:FF63"/>
    <mergeCell ref="EG134:ES134"/>
    <mergeCell ref="EC66:EF66"/>
    <mergeCell ref="EG66:EL66"/>
    <mergeCell ref="A69:CI69"/>
    <mergeCell ref="CJ69:CR69"/>
    <mergeCell ref="DG69:DS69"/>
    <mergeCell ref="A134:CI134"/>
    <mergeCell ref="CJ134:CR134"/>
    <mergeCell ref="CS62:DE62"/>
    <mergeCell ref="A63:CI63"/>
    <mergeCell ref="CJ63:CR63"/>
    <mergeCell ref="CS63:DE63"/>
    <mergeCell ref="DG62:DS62"/>
    <mergeCell ref="CS134:DE134"/>
    <mergeCell ref="DG119:DS119"/>
    <mergeCell ref="DG132:DS132"/>
    <mergeCell ref="A120:CI120"/>
    <mergeCell ref="DT62:EF62"/>
    <mergeCell ref="EG62:ES62"/>
    <mergeCell ref="DT67:EF67"/>
    <mergeCell ref="EG67:ES67"/>
    <mergeCell ref="DT66:DY66"/>
    <mergeCell ref="DZ66:EB66"/>
    <mergeCell ref="ET62:FF62"/>
    <mergeCell ref="A60:CI60"/>
    <mergeCell ref="CJ60:CR60"/>
    <mergeCell ref="CS60:DE60"/>
    <mergeCell ref="A61:CI61"/>
    <mergeCell ref="CJ61:CR61"/>
    <mergeCell ref="A62:CI62"/>
    <mergeCell ref="CJ62:CR62"/>
    <mergeCell ref="CS61:DE61"/>
    <mergeCell ref="DG60:DS60"/>
    <mergeCell ref="ET59:FF59"/>
    <mergeCell ref="DT60:EF60"/>
    <mergeCell ref="EG60:ES60"/>
    <mergeCell ref="ET60:FF60"/>
    <mergeCell ref="EG61:ES61"/>
    <mergeCell ref="ET61:FF61"/>
    <mergeCell ref="DT59:EF59"/>
    <mergeCell ref="A59:CI59"/>
    <mergeCell ref="CJ59:CR59"/>
    <mergeCell ref="CS59:DE59"/>
    <mergeCell ref="DG58:DS58"/>
    <mergeCell ref="DG59:DS59"/>
    <mergeCell ref="EG58:ES58"/>
    <mergeCell ref="EG59:ES59"/>
    <mergeCell ref="CJ57:CR57"/>
    <mergeCell ref="CS57:DE57"/>
    <mergeCell ref="ET58:FF58"/>
    <mergeCell ref="A58:CI58"/>
    <mergeCell ref="CJ58:CR58"/>
    <mergeCell ref="CS58:DE58"/>
    <mergeCell ref="DT58:EF58"/>
    <mergeCell ref="EG57:ES57"/>
    <mergeCell ref="ET57:FF57"/>
    <mergeCell ref="A57:CI57"/>
    <mergeCell ref="A56:CI56"/>
    <mergeCell ref="DG54:DS54"/>
    <mergeCell ref="DT54:EF54"/>
    <mergeCell ref="DT53:EF53"/>
    <mergeCell ref="CJ56:CR56"/>
    <mergeCell ref="CS56:DE56"/>
    <mergeCell ref="DG56:DS56"/>
    <mergeCell ref="CS54:DE54"/>
    <mergeCell ref="CS53:DE53"/>
    <mergeCell ref="A55:CI55"/>
    <mergeCell ref="CJ55:CR55"/>
    <mergeCell ref="CS55:DE55"/>
    <mergeCell ref="DG55:DS55"/>
    <mergeCell ref="DG53:DS53"/>
    <mergeCell ref="A52:CI52"/>
    <mergeCell ref="CJ52:CR52"/>
    <mergeCell ref="EG52:ES52"/>
    <mergeCell ref="ET52:FF52"/>
    <mergeCell ref="ET53:FF53"/>
    <mergeCell ref="ET55:FF55"/>
    <mergeCell ref="ET47:FF48"/>
    <mergeCell ref="EG55:ES55"/>
    <mergeCell ref="ET54:FF54"/>
    <mergeCell ref="EG53:ES53"/>
    <mergeCell ref="EG54:ES54"/>
    <mergeCell ref="ET51:FF51"/>
    <mergeCell ref="CS44:DE44"/>
    <mergeCell ref="DG42:DS43"/>
    <mergeCell ref="DG44:DS44"/>
    <mergeCell ref="ET42:FF43"/>
    <mergeCell ref="A42:CI42"/>
    <mergeCell ref="CJ42:CR43"/>
    <mergeCell ref="CS42:DE43"/>
    <mergeCell ref="A43:CI43"/>
    <mergeCell ref="DF42:DF43"/>
    <mergeCell ref="ET44:FF44"/>
    <mergeCell ref="DT41:EF41"/>
    <mergeCell ref="EG41:ES41"/>
    <mergeCell ref="ET41:FF41"/>
    <mergeCell ref="A41:CI41"/>
    <mergeCell ref="CJ41:CR41"/>
    <mergeCell ref="CS41:DE41"/>
    <mergeCell ref="DG41:DS41"/>
    <mergeCell ref="ET39:FF39"/>
    <mergeCell ref="A40:CI40"/>
    <mergeCell ref="CJ40:CR40"/>
    <mergeCell ref="CS40:DE40"/>
    <mergeCell ref="DG40:DS40"/>
    <mergeCell ref="DT40:EF40"/>
    <mergeCell ref="EG40:ES40"/>
    <mergeCell ref="ET40:FF40"/>
    <mergeCell ref="DT39:EF39"/>
    <mergeCell ref="EG39:ES39"/>
    <mergeCell ref="EG35:ES35"/>
    <mergeCell ref="A36:CI36"/>
    <mergeCell ref="A39:CI39"/>
    <mergeCell ref="CJ39:CR39"/>
    <mergeCell ref="CS39:DE39"/>
    <mergeCell ref="DG39:DS39"/>
    <mergeCell ref="DG35:DS35"/>
    <mergeCell ref="EG36:ES38"/>
    <mergeCell ref="A37:CI38"/>
    <mergeCell ref="ET35:FF35"/>
    <mergeCell ref="A35:CI35"/>
    <mergeCell ref="CJ35:CR35"/>
    <mergeCell ref="CS35:DE35"/>
    <mergeCell ref="A33:CI33"/>
    <mergeCell ref="A34:CI34"/>
    <mergeCell ref="DT34:EF34"/>
    <mergeCell ref="EG34:ES34"/>
    <mergeCell ref="ET34:FF34"/>
    <mergeCell ref="CJ32:CR33"/>
    <mergeCell ref="CS32:DE33"/>
    <mergeCell ref="CJ36:CR38"/>
    <mergeCell ref="CS36:DE38"/>
    <mergeCell ref="DG36:DS38"/>
    <mergeCell ref="CJ34:CR34"/>
    <mergeCell ref="CS34:DE34"/>
    <mergeCell ref="DG34:DS34"/>
    <mergeCell ref="DF36:DF38"/>
    <mergeCell ref="DT31:EF31"/>
    <mergeCell ref="EG31:ES31"/>
    <mergeCell ref="ET31:FF31"/>
    <mergeCell ref="A31:CI31"/>
    <mergeCell ref="CJ31:CR31"/>
    <mergeCell ref="CS31:DE31"/>
    <mergeCell ref="DG31:DS31"/>
    <mergeCell ref="ET21:FF22"/>
    <mergeCell ref="A30:CI30"/>
    <mergeCell ref="CJ30:CR30"/>
    <mergeCell ref="CS30:DE30"/>
    <mergeCell ref="DG30:DS30"/>
    <mergeCell ref="DT30:EF30"/>
    <mergeCell ref="EG30:ES30"/>
    <mergeCell ref="ET30:FF30"/>
    <mergeCell ref="DG29:DS29"/>
    <mergeCell ref="EG29:ES29"/>
    <mergeCell ref="DX5:FF5"/>
    <mergeCell ref="DX6:FF6"/>
    <mergeCell ref="DX7:FF7"/>
    <mergeCell ref="DX8:FF8"/>
    <mergeCell ref="AX13:CS13"/>
    <mergeCell ref="FA11:FC11"/>
    <mergeCell ref="ET29:FF29"/>
    <mergeCell ref="EM9:FD9"/>
    <mergeCell ref="DZ9:EJ9"/>
    <mergeCell ref="ET14:FF14"/>
    <mergeCell ref="DZ10:EJ10"/>
    <mergeCell ref="EM10:FD10"/>
    <mergeCell ref="EA11:EB11"/>
    <mergeCell ref="DT29:EF29"/>
    <mergeCell ref="EC11:EE11"/>
    <mergeCell ref="EM26:EO26"/>
    <mergeCell ref="EG27:ES27"/>
    <mergeCell ref="DT26:DY26"/>
    <mergeCell ref="DX4:FF4"/>
    <mergeCell ref="EF11:EG11"/>
    <mergeCell ref="ET19:FF19"/>
    <mergeCell ref="ET17:FF17"/>
    <mergeCell ref="ET20:FF20"/>
    <mergeCell ref="ET23:FF23"/>
    <mergeCell ref="A24:FF24"/>
    <mergeCell ref="EC26:EF26"/>
    <mergeCell ref="DG28:DS28"/>
    <mergeCell ref="DT28:EF28"/>
    <mergeCell ref="EG28:ES28"/>
    <mergeCell ref="ET28:FF28"/>
    <mergeCell ref="DT27:EF27"/>
    <mergeCell ref="DP26:DS26"/>
    <mergeCell ref="DG27:DS27"/>
    <mergeCell ref="DG26:DL26"/>
    <mergeCell ref="DM26:DO26"/>
    <mergeCell ref="DZ26:EB26"/>
    <mergeCell ref="EP26:ES26"/>
    <mergeCell ref="EI11:ET11"/>
    <mergeCell ref="EU11:EW11"/>
    <mergeCell ref="EX11:EZ11"/>
    <mergeCell ref="ET15:FF15"/>
    <mergeCell ref="ET16:FF16"/>
    <mergeCell ref="ET18:FF18"/>
    <mergeCell ref="ET26:FF27"/>
    <mergeCell ref="DG25:FF25"/>
    <mergeCell ref="EG26:EL26"/>
    <mergeCell ref="A25:CI27"/>
    <mergeCell ref="CJ25:CR27"/>
    <mergeCell ref="CS25:DE27"/>
    <mergeCell ref="A29:CI29"/>
    <mergeCell ref="CJ29:CR29"/>
    <mergeCell ref="CS29:DE29"/>
    <mergeCell ref="A28:CI28"/>
    <mergeCell ref="CJ28:CR28"/>
    <mergeCell ref="A50:CI50"/>
    <mergeCell ref="CJ50:CR50"/>
    <mergeCell ref="CS50:DE50"/>
    <mergeCell ref="DG50:DS50"/>
    <mergeCell ref="DT50:EF50"/>
    <mergeCell ref="CS52:DE52"/>
    <mergeCell ref="CJ83:CR83"/>
    <mergeCell ref="EG83:ES83"/>
    <mergeCell ref="ET83:FF83"/>
    <mergeCell ref="ET66:FF67"/>
    <mergeCell ref="DG67:DS67"/>
    <mergeCell ref="EG56:ES56"/>
    <mergeCell ref="DG61:DS61"/>
    <mergeCell ref="DT61:EF61"/>
    <mergeCell ref="DG57:DS57"/>
    <mergeCell ref="DT57:EF57"/>
    <mergeCell ref="DT47:DY47"/>
    <mergeCell ref="DZ47:EB47"/>
    <mergeCell ref="DG48:DS48"/>
    <mergeCell ref="ET50:FF50"/>
    <mergeCell ref="DG83:DS83"/>
    <mergeCell ref="DT83:EF83"/>
    <mergeCell ref="EG50:ES50"/>
    <mergeCell ref="DT55:EF55"/>
    <mergeCell ref="DT56:EF56"/>
    <mergeCell ref="ET56:FF56"/>
    <mergeCell ref="EG47:EL47"/>
    <mergeCell ref="EM47:EO47"/>
    <mergeCell ref="EP47:ES47"/>
    <mergeCell ref="A46:CI48"/>
    <mergeCell ref="CJ46:CR48"/>
    <mergeCell ref="CS46:DE48"/>
    <mergeCell ref="DG46:FF46"/>
    <mergeCell ref="DG47:DL47"/>
    <mergeCell ref="DM47:DO47"/>
    <mergeCell ref="DP47:DS47"/>
    <mergeCell ref="A49:CI49"/>
    <mergeCell ref="CJ49:CR49"/>
    <mergeCell ref="CS49:DE49"/>
    <mergeCell ref="DG49:DS49"/>
    <mergeCell ref="DT49:EF49"/>
    <mergeCell ref="EG49:ES49"/>
    <mergeCell ref="ET49:FF49"/>
    <mergeCell ref="A65:CI67"/>
    <mergeCell ref="CJ65:CR67"/>
    <mergeCell ref="CS65:DE67"/>
    <mergeCell ref="DG65:FF65"/>
    <mergeCell ref="DG66:DL66"/>
    <mergeCell ref="DM66:DO66"/>
    <mergeCell ref="DP66:DS66"/>
    <mergeCell ref="EM66:EO66"/>
    <mergeCell ref="EP66:ES66"/>
    <mergeCell ref="A68:CI68"/>
    <mergeCell ref="CJ68:CR68"/>
    <mergeCell ref="CS68:DE68"/>
    <mergeCell ref="DG68:DS68"/>
    <mergeCell ref="DT68:EF68"/>
    <mergeCell ref="EG68:ES68"/>
    <mergeCell ref="A144:FF144"/>
    <mergeCell ref="DF25:DF27"/>
    <mergeCell ref="ET68:FF68"/>
    <mergeCell ref="A117:CI119"/>
    <mergeCell ref="CJ117:CR119"/>
    <mergeCell ref="CS117:DE119"/>
    <mergeCell ref="EG112:ES112"/>
    <mergeCell ref="DG117:FF117"/>
    <mergeCell ref="DG118:DL118"/>
    <mergeCell ref="DM118:DO118"/>
    <mergeCell ref="DT94:EF94"/>
    <mergeCell ref="EG94:ES94"/>
    <mergeCell ref="EG96:ES96"/>
    <mergeCell ref="DF46:DF48"/>
    <mergeCell ref="DF65:DF67"/>
    <mergeCell ref="DF117:DF119"/>
    <mergeCell ref="DP118:DS118"/>
    <mergeCell ref="DT48:EF48"/>
    <mergeCell ref="EG48:ES48"/>
    <mergeCell ref="EC47:EF47"/>
    <mergeCell ref="A95:CI95"/>
    <mergeCell ref="CJ95:CR95"/>
    <mergeCell ref="A94:CI94"/>
    <mergeCell ref="CJ94:CR94"/>
    <mergeCell ref="CS94:DE94"/>
    <mergeCell ref="DG94:DS94"/>
    <mergeCell ref="ET89:FF89"/>
    <mergeCell ref="A90:CI90"/>
    <mergeCell ref="A113:CI113"/>
    <mergeCell ref="CJ113:CR113"/>
    <mergeCell ref="CS113:DE113"/>
    <mergeCell ref="DG113:DS113"/>
    <mergeCell ref="DT113:EF113"/>
    <mergeCell ref="EG113:ES113"/>
    <mergeCell ref="ET94:FF94"/>
    <mergeCell ref="A112:CI112"/>
    <mergeCell ref="A89:CI89"/>
    <mergeCell ref="CJ89:CR89"/>
    <mergeCell ref="CS89:DE89"/>
    <mergeCell ref="DG89:DS89"/>
    <mergeCell ref="DT89:EF89"/>
    <mergeCell ref="EG89:ES89"/>
    <mergeCell ref="ET113:FF113"/>
    <mergeCell ref="CJ112:CR112"/>
    <mergeCell ref="CS112:DE112"/>
    <mergeCell ref="DG112:DS112"/>
    <mergeCell ref="DT112:EF112"/>
    <mergeCell ref="A92:CI92"/>
    <mergeCell ref="CJ92:CR92"/>
    <mergeCell ref="CS92:DE92"/>
    <mergeCell ref="DG92:DS92"/>
    <mergeCell ref="ET112:FF112"/>
    <mergeCell ref="EG92:ES92"/>
    <mergeCell ref="ET92:FF92"/>
    <mergeCell ref="DT90:EF91"/>
    <mergeCell ref="ET95:FF95"/>
    <mergeCell ref="A96:CI96"/>
    <mergeCell ref="CJ96:CR96"/>
    <mergeCell ref="CS96:DE96"/>
    <mergeCell ref="DG96:DS96"/>
    <mergeCell ref="DT96:EF96"/>
    <mergeCell ref="A91:CI91"/>
    <mergeCell ref="ET96:FF96"/>
    <mergeCell ref="DG90:DS91"/>
    <mergeCell ref="DF90:DF91"/>
    <mergeCell ref="CS90:DE91"/>
    <mergeCell ref="CJ90:CR91"/>
    <mergeCell ref="CS95:DE95"/>
    <mergeCell ref="DG95:DS95"/>
    <mergeCell ref="DT95:EF95"/>
    <mergeCell ref="EG95:ES95"/>
    <mergeCell ref="DT92:EF92"/>
    <mergeCell ref="A101:CI101"/>
    <mergeCell ref="CJ101:CR101"/>
    <mergeCell ref="CS101:DE101"/>
    <mergeCell ref="DG101:DS101"/>
    <mergeCell ref="DT101:EF101"/>
    <mergeCell ref="EG101:ES101"/>
    <mergeCell ref="ET101:FF101"/>
    <mergeCell ref="A111:CI111"/>
    <mergeCell ref="CJ111:CR111"/>
    <mergeCell ref="CS111:DE111"/>
    <mergeCell ref="DG111:DS111"/>
    <mergeCell ref="DT111:EF111"/>
    <mergeCell ref="EG111:ES111"/>
    <mergeCell ref="ET111:FF111"/>
    <mergeCell ref="A102:CI102"/>
    <mergeCell ref="CJ102:CR102"/>
    <mergeCell ref="EG98:ES98"/>
    <mergeCell ref="ET98:FF98"/>
    <mergeCell ref="A97:CI97"/>
    <mergeCell ref="CJ97:CR97"/>
    <mergeCell ref="CS97:DE97"/>
    <mergeCell ref="DG97:DS97"/>
    <mergeCell ref="DT97:EF97"/>
    <mergeCell ref="EG97:ES97"/>
    <mergeCell ref="CS99:DE99"/>
    <mergeCell ref="DG99:DS99"/>
    <mergeCell ref="DT99:EF99"/>
    <mergeCell ref="EG99:ES99"/>
    <mergeCell ref="ET97:FF97"/>
    <mergeCell ref="A98:CI98"/>
    <mergeCell ref="CJ98:CR98"/>
    <mergeCell ref="CS98:DE98"/>
    <mergeCell ref="DG98:DS98"/>
    <mergeCell ref="DT98:EF98"/>
    <mergeCell ref="ET99:FF99"/>
    <mergeCell ref="A100:CI100"/>
    <mergeCell ref="CJ100:CR100"/>
    <mergeCell ref="CS100:DE100"/>
    <mergeCell ref="DG100:DS100"/>
    <mergeCell ref="DT100:EF100"/>
    <mergeCell ref="EG100:ES100"/>
    <mergeCell ref="ET100:FF100"/>
    <mergeCell ref="A99:CI99"/>
    <mergeCell ref="CJ99:CR99"/>
    <mergeCell ref="CS102:DE102"/>
    <mergeCell ref="DG102:DS102"/>
    <mergeCell ref="DT102:EF102"/>
    <mergeCell ref="EG102:ES102"/>
    <mergeCell ref="ET102:FF102"/>
    <mergeCell ref="A103:CI103"/>
    <mergeCell ref="CJ103:CR103"/>
    <mergeCell ref="CS103:DE103"/>
    <mergeCell ref="DG103:DS103"/>
    <mergeCell ref="DT103:EF103"/>
    <mergeCell ref="A104:CI104"/>
    <mergeCell ref="CJ104:CR104"/>
    <mergeCell ref="CS104:DE104"/>
    <mergeCell ref="DG104:DS104"/>
    <mergeCell ref="DT104:EF104"/>
    <mergeCell ref="EG104:ES104"/>
    <mergeCell ref="CS105:DE105"/>
    <mergeCell ref="DG105:DS105"/>
    <mergeCell ref="DT105:EF105"/>
    <mergeCell ref="EG105:ES105"/>
    <mergeCell ref="EG103:ES103"/>
    <mergeCell ref="ET103:FF103"/>
    <mergeCell ref="ET104:FF104"/>
    <mergeCell ref="ET105:FF105"/>
    <mergeCell ref="A106:CI106"/>
    <mergeCell ref="CJ106:CR106"/>
    <mergeCell ref="CS106:DE106"/>
    <mergeCell ref="DG106:DS106"/>
    <mergeCell ref="DT106:EF106"/>
    <mergeCell ref="EG106:ES106"/>
    <mergeCell ref="ET106:FF106"/>
    <mergeCell ref="A105:CI105"/>
    <mergeCell ref="CJ105:CR105"/>
    <mergeCell ref="EG108:ES108"/>
    <mergeCell ref="ET108:FF108"/>
    <mergeCell ref="A107:CI107"/>
    <mergeCell ref="CJ107:CR107"/>
    <mergeCell ref="CS107:DE107"/>
    <mergeCell ref="DG107:DS107"/>
    <mergeCell ref="DT107:EF107"/>
    <mergeCell ref="EG107:ES107"/>
    <mergeCell ref="CS109:DE109"/>
    <mergeCell ref="DG109:DS109"/>
    <mergeCell ref="DT109:EF109"/>
    <mergeCell ref="EG109:ES109"/>
    <mergeCell ref="ET107:FF107"/>
    <mergeCell ref="A108:CI108"/>
    <mergeCell ref="CJ108:CR108"/>
    <mergeCell ref="CS108:DE108"/>
    <mergeCell ref="DG108:DS108"/>
    <mergeCell ref="DT108:EF108"/>
    <mergeCell ref="ET109:FF109"/>
    <mergeCell ref="ET110:FF110"/>
    <mergeCell ref="A109:CI109"/>
    <mergeCell ref="CJ109:CR109"/>
    <mergeCell ref="A110:CI110"/>
    <mergeCell ref="CJ110:CR110"/>
    <mergeCell ref="CS110:DE110"/>
    <mergeCell ref="DG110:DS110"/>
    <mergeCell ref="DT110:EF110"/>
    <mergeCell ref="EG110:ES110"/>
  </mergeCells>
  <printOptions/>
  <pageMargins left="0.5905511811023623" right="0.5118110236220472" top="0.5118110236220472" bottom="0.31496062992125984" header="0.1968503937007874" footer="0.1968503937007874"/>
  <pageSetup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5" max="161" man="1"/>
    <brk id="64" max="160" man="1"/>
    <brk id="116" max="160" man="1"/>
  </rowBreaks>
</worksheet>
</file>

<file path=xl/worksheets/sheet2.xml><?xml version="1.0" encoding="utf-8"?>
<worksheet xmlns="http://schemas.openxmlformats.org/spreadsheetml/2006/main" xmlns:r="http://schemas.openxmlformats.org/officeDocument/2006/relationships">
  <dimension ref="A1:FJ115"/>
  <sheetViews>
    <sheetView tabSelected="1" view="pageBreakPreview" zoomScale="110" zoomScaleSheetLayoutView="110" zoomScalePageLayoutView="0" workbookViewId="0" topLeftCell="A1">
      <selection activeCell="DD67" sqref="DD67"/>
    </sheetView>
  </sheetViews>
  <sheetFormatPr defaultColWidth="0.875" defaultRowHeight="12.75"/>
  <cols>
    <col min="1" max="70" width="0.875" style="13" customWidth="1"/>
    <col min="71" max="16384" width="0.875" style="13" customWidth="1"/>
  </cols>
  <sheetData>
    <row r="1" spans="2:165" s="15" customFormat="1" ht="13.5" customHeight="1">
      <c r="B1" s="242" t="s">
        <v>269</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row>
    <row r="2" ht="7.5" customHeight="1"/>
    <row r="3" spans="1:166" ht="12.75" customHeight="1">
      <c r="A3" s="84" t="s">
        <v>18</v>
      </c>
      <c r="B3" s="84"/>
      <c r="C3" s="84"/>
      <c r="D3" s="84"/>
      <c r="E3" s="84"/>
      <c r="F3" s="84"/>
      <c r="G3" s="84"/>
      <c r="H3" s="84"/>
      <c r="I3" s="85"/>
      <c r="J3" s="77" t="s">
        <v>37</v>
      </c>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8"/>
      <c r="CF3" s="83" t="s">
        <v>155</v>
      </c>
      <c r="CG3" s="84"/>
      <c r="CH3" s="84"/>
      <c r="CI3" s="84"/>
      <c r="CJ3" s="84"/>
      <c r="CK3" s="84"/>
      <c r="CL3" s="84"/>
      <c r="CM3" s="85"/>
      <c r="CN3" s="83" t="s">
        <v>156</v>
      </c>
      <c r="CO3" s="84"/>
      <c r="CP3" s="84"/>
      <c r="CQ3" s="84"/>
      <c r="CR3" s="84"/>
      <c r="CS3" s="84"/>
      <c r="CT3" s="84"/>
      <c r="CU3" s="85"/>
      <c r="CV3" s="83" t="s">
        <v>271</v>
      </c>
      <c r="CW3" s="84"/>
      <c r="CX3" s="84"/>
      <c r="CY3" s="84"/>
      <c r="CZ3" s="84"/>
      <c r="DA3" s="84"/>
      <c r="DB3" s="84"/>
      <c r="DC3" s="84"/>
      <c r="DD3" s="84"/>
      <c r="DE3" s="84"/>
      <c r="DF3" s="84"/>
      <c r="DG3" s="85"/>
      <c r="DH3" s="83" t="s">
        <v>272</v>
      </c>
      <c r="DI3" s="84"/>
      <c r="DJ3" s="84"/>
      <c r="DK3" s="84"/>
      <c r="DL3" s="84"/>
      <c r="DM3" s="84"/>
      <c r="DN3" s="84"/>
      <c r="DO3" s="84"/>
      <c r="DP3" s="84"/>
      <c r="DQ3" s="84"/>
      <c r="DR3" s="85"/>
      <c r="DS3" s="92" t="s">
        <v>45</v>
      </c>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114"/>
    </row>
    <row r="4" spans="1:166" ht="11.25" customHeight="1">
      <c r="A4" s="87"/>
      <c r="B4" s="87"/>
      <c r="C4" s="87"/>
      <c r="D4" s="87"/>
      <c r="E4" s="87"/>
      <c r="F4" s="87"/>
      <c r="G4" s="87"/>
      <c r="H4" s="87"/>
      <c r="I4" s="88"/>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80"/>
      <c r="CF4" s="86"/>
      <c r="CG4" s="87"/>
      <c r="CH4" s="87"/>
      <c r="CI4" s="87"/>
      <c r="CJ4" s="87"/>
      <c r="CK4" s="87"/>
      <c r="CL4" s="87"/>
      <c r="CM4" s="88"/>
      <c r="CN4" s="86"/>
      <c r="CO4" s="87"/>
      <c r="CP4" s="87"/>
      <c r="CQ4" s="87"/>
      <c r="CR4" s="87"/>
      <c r="CS4" s="87"/>
      <c r="CT4" s="87"/>
      <c r="CU4" s="88"/>
      <c r="CV4" s="86"/>
      <c r="CW4" s="87"/>
      <c r="CX4" s="87"/>
      <c r="CY4" s="87"/>
      <c r="CZ4" s="87"/>
      <c r="DA4" s="87"/>
      <c r="DB4" s="87"/>
      <c r="DC4" s="87"/>
      <c r="DD4" s="87"/>
      <c r="DE4" s="87"/>
      <c r="DF4" s="87"/>
      <c r="DG4" s="88"/>
      <c r="DH4" s="86"/>
      <c r="DI4" s="87"/>
      <c r="DJ4" s="87"/>
      <c r="DK4" s="87"/>
      <c r="DL4" s="87"/>
      <c r="DM4" s="87"/>
      <c r="DN4" s="87"/>
      <c r="DO4" s="87"/>
      <c r="DP4" s="87"/>
      <c r="DQ4" s="87"/>
      <c r="DR4" s="88"/>
      <c r="DS4" s="94" t="s">
        <v>39</v>
      </c>
      <c r="DT4" s="95"/>
      <c r="DU4" s="95"/>
      <c r="DV4" s="95"/>
      <c r="DW4" s="95"/>
      <c r="DX4" s="96" t="s">
        <v>324</v>
      </c>
      <c r="DY4" s="96"/>
      <c r="DZ4" s="96"/>
      <c r="EA4" s="68" t="s">
        <v>40</v>
      </c>
      <c r="EB4" s="68"/>
      <c r="EC4" s="69"/>
      <c r="ED4" s="94" t="s">
        <v>39</v>
      </c>
      <c r="EE4" s="95"/>
      <c r="EF4" s="95"/>
      <c r="EG4" s="95"/>
      <c r="EH4" s="95"/>
      <c r="EI4" s="96" t="s">
        <v>325</v>
      </c>
      <c r="EJ4" s="96"/>
      <c r="EK4" s="96"/>
      <c r="EL4" s="68" t="s">
        <v>40</v>
      </c>
      <c r="EM4" s="68"/>
      <c r="EN4" s="69"/>
      <c r="EO4" s="94" t="s">
        <v>39</v>
      </c>
      <c r="EP4" s="95"/>
      <c r="EQ4" s="95"/>
      <c r="ER4" s="95"/>
      <c r="ES4" s="95"/>
      <c r="ET4" s="96" t="s">
        <v>326</v>
      </c>
      <c r="EU4" s="96"/>
      <c r="EV4" s="96"/>
      <c r="EW4" s="68" t="s">
        <v>40</v>
      </c>
      <c r="EX4" s="68"/>
      <c r="EY4" s="69"/>
      <c r="EZ4" s="83" t="s">
        <v>44</v>
      </c>
      <c r="FA4" s="84"/>
      <c r="FB4" s="84"/>
      <c r="FC4" s="84"/>
      <c r="FD4" s="84"/>
      <c r="FE4" s="84"/>
      <c r="FF4" s="84"/>
      <c r="FG4" s="84"/>
      <c r="FH4" s="84"/>
      <c r="FI4" s="84"/>
      <c r="FJ4" s="85"/>
    </row>
    <row r="5" spans="1:166" ht="39" customHeight="1">
      <c r="A5" s="90"/>
      <c r="B5" s="90"/>
      <c r="C5" s="90"/>
      <c r="D5" s="90"/>
      <c r="E5" s="90"/>
      <c r="F5" s="90"/>
      <c r="G5" s="90"/>
      <c r="H5" s="90"/>
      <c r="I5" s="9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2"/>
      <c r="CF5" s="89"/>
      <c r="CG5" s="90"/>
      <c r="CH5" s="90"/>
      <c r="CI5" s="90"/>
      <c r="CJ5" s="90"/>
      <c r="CK5" s="90"/>
      <c r="CL5" s="90"/>
      <c r="CM5" s="91"/>
      <c r="CN5" s="89"/>
      <c r="CO5" s="90"/>
      <c r="CP5" s="90"/>
      <c r="CQ5" s="90"/>
      <c r="CR5" s="90"/>
      <c r="CS5" s="90"/>
      <c r="CT5" s="90"/>
      <c r="CU5" s="91"/>
      <c r="CV5" s="89"/>
      <c r="CW5" s="90"/>
      <c r="CX5" s="90"/>
      <c r="CY5" s="90"/>
      <c r="CZ5" s="90"/>
      <c r="DA5" s="90"/>
      <c r="DB5" s="90"/>
      <c r="DC5" s="90"/>
      <c r="DD5" s="90"/>
      <c r="DE5" s="90"/>
      <c r="DF5" s="90"/>
      <c r="DG5" s="91"/>
      <c r="DH5" s="89"/>
      <c r="DI5" s="90"/>
      <c r="DJ5" s="90"/>
      <c r="DK5" s="90"/>
      <c r="DL5" s="90"/>
      <c r="DM5" s="90"/>
      <c r="DN5" s="90"/>
      <c r="DO5" s="90"/>
      <c r="DP5" s="90"/>
      <c r="DQ5" s="90"/>
      <c r="DR5" s="91"/>
      <c r="DS5" s="70" t="s">
        <v>157</v>
      </c>
      <c r="DT5" s="71"/>
      <c r="DU5" s="71"/>
      <c r="DV5" s="71"/>
      <c r="DW5" s="71"/>
      <c r="DX5" s="71"/>
      <c r="DY5" s="71"/>
      <c r="DZ5" s="71"/>
      <c r="EA5" s="71"/>
      <c r="EB5" s="71"/>
      <c r="EC5" s="72"/>
      <c r="ED5" s="70" t="s">
        <v>158</v>
      </c>
      <c r="EE5" s="71"/>
      <c r="EF5" s="71"/>
      <c r="EG5" s="71"/>
      <c r="EH5" s="71"/>
      <c r="EI5" s="71"/>
      <c r="EJ5" s="71"/>
      <c r="EK5" s="71"/>
      <c r="EL5" s="71"/>
      <c r="EM5" s="71"/>
      <c r="EN5" s="72"/>
      <c r="EO5" s="70" t="s">
        <v>159</v>
      </c>
      <c r="EP5" s="71"/>
      <c r="EQ5" s="71"/>
      <c r="ER5" s="71"/>
      <c r="ES5" s="71"/>
      <c r="ET5" s="71"/>
      <c r="EU5" s="71"/>
      <c r="EV5" s="71"/>
      <c r="EW5" s="71"/>
      <c r="EX5" s="71"/>
      <c r="EY5" s="72"/>
      <c r="EZ5" s="89"/>
      <c r="FA5" s="90"/>
      <c r="FB5" s="90"/>
      <c r="FC5" s="90"/>
      <c r="FD5" s="90"/>
      <c r="FE5" s="90"/>
      <c r="FF5" s="90"/>
      <c r="FG5" s="90"/>
      <c r="FH5" s="90"/>
      <c r="FI5" s="90"/>
      <c r="FJ5" s="91"/>
    </row>
    <row r="6" spans="1:166" s="16" customFormat="1" ht="9.75">
      <c r="A6" s="97" t="s">
        <v>46</v>
      </c>
      <c r="B6" s="97"/>
      <c r="C6" s="97"/>
      <c r="D6" s="97"/>
      <c r="E6" s="97"/>
      <c r="F6" s="97"/>
      <c r="G6" s="97"/>
      <c r="H6" s="97"/>
      <c r="I6" s="98"/>
      <c r="J6" s="97" t="s">
        <v>47</v>
      </c>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8"/>
      <c r="CF6" s="75" t="s">
        <v>48</v>
      </c>
      <c r="CG6" s="76"/>
      <c r="CH6" s="76"/>
      <c r="CI6" s="76"/>
      <c r="CJ6" s="76"/>
      <c r="CK6" s="76"/>
      <c r="CL6" s="76"/>
      <c r="CM6" s="99"/>
      <c r="CN6" s="75" t="s">
        <v>49</v>
      </c>
      <c r="CO6" s="76"/>
      <c r="CP6" s="76"/>
      <c r="CQ6" s="76"/>
      <c r="CR6" s="76"/>
      <c r="CS6" s="76"/>
      <c r="CT6" s="76"/>
      <c r="CU6" s="99"/>
      <c r="CV6" s="75" t="s">
        <v>322</v>
      </c>
      <c r="CW6" s="76"/>
      <c r="CX6" s="76"/>
      <c r="CY6" s="76"/>
      <c r="CZ6" s="76"/>
      <c r="DA6" s="76"/>
      <c r="DB6" s="76"/>
      <c r="DC6" s="76"/>
      <c r="DD6" s="76"/>
      <c r="DE6" s="76"/>
      <c r="DF6" s="76"/>
      <c r="DG6" s="99"/>
      <c r="DH6" s="75" t="s">
        <v>323</v>
      </c>
      <c r="DI6" s="76"/>
      <c r="DJ6" s="76"/>
      <c r="DK6" s="76"/>
      <c r="DL6" s="76"/>
      <c r="DM6" s="76"/>
      <c r="DN6" s="76"/>
      <c r="DO6" s="76"/>
      <c r="DP6" s="76"/>
      <c r="DQ6" s="76"/>
      <c r="DR6" s="99"/>
      <c r="DS6" s="75" t="s">
        <v>50</v>
      </c>
      <c r="DT6" s="76"/>
      <c r="DU6" s="76"/>
      <c r="DV6" s="76"/>
      <c r="DW6" s="76"/>
      <c r="DX6" s="76"/>
      <c r="DY6" s="76"/>
      <c r="DZ6" s="76"/>
      <c r="EA6" s="76"/>
      <c r="EB6" s="76"/>
      <c r="EC6" s="99"/>
      <c r="ED6" s="75" t="s">
        <v>51</v>
      </c>
      <c r="EE6" s="76"/>
      <c r="EF6" s="76"/>
      <c r="EG6" s="76"/>
      <c r="EH6" s="76"/>
      <c r="EI6" s="76"/>
      <c r="EJ6" s="76"/>
      <c r="EK6" s="76"/>
      <c r="EL6" s="76"/>
      <c r="EM6" s="76"/>
      <c r="EN6" s="99"/>
      <c r="EO6" s="75" t="s">
        <v>52</v>
      </c>
      <c r="EP6" s="76"/>
      <c r="EQ6" s="76"/>
      <c r="ER6" s="76"/>
      <c r="ES6" s="76"/>
      <c r="ET6" s="76"/>
      <c r="EU6" s="76"/>
      <c r="EV6" s="76"/>
      <c r="EW6" s="76"/>
      <c r="EX6" s="76"/>
      <c r="EY6" s="99"/>
      <c r="EZ6" s="246" t="s">
        <v>53</v>
      </c>
      <c r="FA6" s="97"/>
      <c r="FB6" s="97"/>
      <c r="FC6" s="97"/>
      <c r="FD6" s="97"/>
      <c r="FE6" s="97"/>
      <c r="FF6" s="97"/>
      <c r="FG6" s="97"/>
      <c r="FH6" s="97"/>
      <c r="FI6" s="97"/>
      <c r="FJ6" s="98"/>
    </row>
    <row r="7" spans="1:166" ht="12.75" customHeight="1">
      <c r="A7" s="239">
        <v>1</v>
      </c>
      <c r="B7" s="239"/>
      <c r="C7" s="239"/>
      <c r="D7" s="239"/>
      <c r="E7" s="239"/>
      <c r="F7" s="239"/>
      <c r="G7" s="239"/>
      <c r="H7" s="239"/>
      <c r="I7" s="240"/>
      <c r="J7" s="241" t="s">
        <v>270</v>
      </c>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238" t="s">
        <v>276</v>
      </c>
      <c r="CG7" s="239"/>
      <c r="CH7" s="239"/>
      <c r="CI7" s="239"/>
      <c r="CJ7" s="239"/>
      <c r="CK7" s="239"/>
      <c r="CL7" s="239"/>
      <c r="CM7" s="240"/>
      <c r="CN7" s="140" t="s">
        <v>73</v>
      </c>
      <c r="CO7" s="112"/>
      <c r="CP7" s="112"/>
      <c r="CQ7" s="112"/>
      <c r="CR7" s="112"/>
      <c r="CS7" s="112"/>
      <c r="CT7" s="112"/>
      <c r="CU7" s="141"/>
      <c r="CV7" s="238" t="s">
        <v>73</v>
      </c>
      <c r="CW7" s="239"/>
      <c r="CX7" s="239"/>
      <c r="CY7" s="239"/>
      <c r="CZ7" s="239"/>
      <c r="DA7" s="239"/>
      <c r="DB7" s="239"/>
      <c r="DC7" s="239"/>
      <c r="DD7" s="239"/>
      <c r="DE7" s="239"/>
      <c r="DF7" s="239"/>
      <c r="DG7" s="240"/>
      <c r="DH7" s="233" t="s">
        <v>73</v>
      </c>
      <c r="DI7" s="233"/>
      <c r="DJ7" s="233"/>
      <c r="DK7" s="233"/>
      <c r="DL7" s="233"/>
      <c r="DM7" s="233"/>
      <c r="DN7" s="233"/>
      <c r="DO7" s="233"/>
      <c r="DP7" s="233"/>
      <c r="DQ7" s="233"/>
      <c r="DR7" s="233"/>
      <c r="DS7" s="243">
        <f>'стр.1_4'!DG86</f>
        <v>11231941.030000001</v>
      </c>
      <c r="DT7" s="244"/>
      <c r="DU7" s="244"/>
      <c r="DV7" s="244"/>
      <c r="DW7" s="244"/>
      <c r="DX7" s="244"/>
      <c r="DY7" s="244"/>
      <c r="DZ7" s="244"/>
      <c r="EA7" s="244"/>
      <c r="EB7" s="244"/>
      <c r="EC7" s="245"/>
      <c r="ED7" s="243">
        <f>'стр.1_4'!DT86</f>
        <v>9655618.34</v>
      </c>
      <c r="EE7" s="244"/>
      <c r="EF7" s="244"/>
      <c r="EG7" s="244"/>
      <c r="EH7" s="244"/>
      <c r="EI7" s="244"/>
      <c r="EJ7" s="244"/>
      <c r="EK7" s="244"/>
      <c r="EL7" s="244"/>
      <c r="EM7" s="244"/>
      <c r="EN7" s="245"/>
      <c r="EO7" s="243">
        <f>'стр.1_4'!EG86</f>
        <v>8623926.110000001</v>
      </c>
      <c r="EP7" s="244"/>
      <c r="EQ7" s="244"/>
      <c r="ER7" s="244"/>
      <c r="ES7" s="244"/>
      <c r="ET7" s="244"/>
      <c r="EU7" s="244"/>
      <c r="EV7" s="244"/>
      <c r="EW7" s="244"/>
      <c r="EX7" s="244"/>
      <c r="EY7" s="245"/>
      <c r="EZ7" s="243"/>
      <c r="FA7" s="244"/>
      <c r="FB7" s="244"/>
      <c r="FC7" s="244"/>
      <c r="FD7" s="244"/>
      <c r="FE7" s="244"/>
      <c r="FF7" s="244"/>
      <c r="FG7" s="244"/>
      <c r="FH7" s="244"/>
      <c r="FI7" s="244"/>
      <c r="FJ7" s="245"/>
    </row>
    <row r="8" spans="1:166" ht="50.25" customHeight="1">
      <c r="A8" s="112" t="s">
        <v>10</v>
      </c>
      <c r="B8" s="112"/>
      <c r="C8" s="112"/>
      <c r="D8" s="112"/>
      <c r="E8" s="112"/>
      <c r="F8" s="112"/>
      <c r="G8" s="112"/>
      <c r="H8" s="112"/>
      <c r="I8" s="141"/>
      <c r="J8" s="237" t="s">
        <v>273</v>
      </c>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40" t="s">
        <v>277</v>
      </c>
      <c r="CG8" s="112"/>
      <c r="CH8" s="112"/>
      <c r="CI8" s="112"/>
      <c r="CJ8" s="112"/>
      <c r="CK8" s="112"/>
      <c r="CL8" s="112"/>
      <c r="CM8" s="141"/>
      <c r="CN8" s="140" t="s">
        <v>73</v>
      </c>
      <c r="CO8" s="112"/>
      <c r="CP8" s="112"/>
      <c r="CQ8" s="112"/>
      <c r="CR8" s="112"/>
      <c r="CS8" s="112"/>
      <c r="CT8" s="112"/>
      <c r="CU8" s="141"/>
      <c r="CV8" s="140" t="s">
        <v>73</v>
      </c>
      <c r="CW8" s="112"/>
      <c r="CX8" s="112"/>
      <c r="CY8" s="112"/>
      <c r="CZ8" s="112"/>
      <c r="DA8" s="112"/>
      <c r="DB8" s="112"/>
      <c r="DC8" s="112"/>
      <c r="DD8" s="112"/>
      <c r="DE8" s="112"/>
      <c r="DF8" s="112"/>
      <c r="DG8" s="141"/>
      <c r="DH8" s="46" t="s">
        <v>73</v>
      </c>
      <c r="DI8" s="46"/>
      <c r="DJ8" s="46"/>
      <c r="DK8" s="46"/>
      <c r="DL8" s="46"/>
      <c r="DM8" s="46"/>
      <c r="DN8" s="46"/>
      <c r="DO8" s="46"/>
      <c r="DP8" s="46"/>
      <c r="DQ8" s="46"/>
      <c r="DR8" s="46"/>
      <c r="DS8" s="151"/>
      <c r="DT8" s="152"/>
      <c r="DU8" s="152"/>
      <c r="DV8" s="152"/>
      <c r="DW8" s="152"/>
      <c r="DX8" s="152"/>
      <c r="DY8" s="152"/>
      <c r="DZ8" s="152"/>
      <c r="EA8" s="152"/>
      <c r="EB8" s="152"/>
      <c r="EC8" s="153"/>
      <c r="ED8" s="151"/>
      <c r="EE8" s="152"/>
      <c r="EF8" s="152"/>
      <c r="EG8" s="152"/>
      <c r="EH8" s="152"/>
      <c r="EI8" s="152"/>
      <c r="EJ8" s="152"/>
      <c r="EK8" s="152"/>
      <c r="EL8" s="152"/>
      <c r="EM8" s="152"/>
      <c r="EN8" s="153"/>
      <c r="EO8" s="151"/>
      <c r="EP8" s="152"/>
      <c r="EQ8" s="152"/>
      <c r="ER8" s="152"/>
      <c r="ES8" s="152"/>
      <c r="ET8" s="152"/>
      <c r="EU8" s="152"/>
      <c r="EV8" s="152"/>
      <c r="EW8" s="152"/>
      <c r="EX8" s="152"/>
      <c r="EY8" s="153"/>
      <c r="EZ8" s="151"/>
      <c r="FA8" s="152"/>
      <c r="FB8" s="152"/>
      <c r="FC8" s="152"/>
      <c r="FD8" s="152"/>
      <c r="FE8" s="152"/>
      <c r="FF8" s="152"/>
      <c r="FG8" s="152"/>
      <c r="FH8" s="152"/>
      <c r="FI8" s="152"/>
      <c r="FJ8" s="153"/>
    </row>
    <row r="9" spans="1:166" ht="24" customHeight="1">
      <c r="A9" s="112" t="s">
        <v>11</v>
      </c>
      <c r="B9" s="112"/>
      <c r="C9" s="112"/>
      <c r="D9" s="112"/>
      <c r="E9" s="112"/>
      <c r="F9" s="112"/>
      <c r="G9" s="112"/>
      <c r="H9" s="112"/>
      <c r="I9" s="141"/>
      <c r="J9" s="237" t="s">
        <v>274</v>
      </c>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40" t="s">
        <v>278</v>
      </c>
      <c r="CG9" s="112"/>
      <c r="CH9" s="112"/>
      <c r="CI9" s="112"/>
      <c r="CJ9" s="112"/>
      <c r="CK9" s="112"/>
      <c r="CL9" s="112"/>
      <c r="CM9" s="141"/>
      <c r="CN9" s="140" t="s">
        <v>73</v>
      </c>
      <c r="CO9" s="112"/>
      <c r="CP9" s="112"/>
      <c r="CQ9" s="112"/>
      <c r="CR9" s="112"/>
      <c r="CS9" s="112"/>
      <c r="CT9" s="112"/>
      <c r="CU9" s="141"/>
      <c r="CV9" s="140" t="s">
        <v>73</v>
      </c>
      <c r="CW9" s="112"/>
      <c r="CX9" s="112"/>
      <c r="CY9" s="112"/>
      <c r="CZ9" s="112"/>
      <c r="DA9" s="112"/>
      <c r="DB9" s="112"/>
      <c r="DC9" s="112"/>
      <c r="DD9" s="112"/>
      <c r="DE9" s="112"/>
      <c r="DF9" s="112"/>
      <c r="DG9" s="141"/>
      <c r="DH9" s="46" t="s">
        <v>73</v>
      </c>
      <c r="DI9" s="46"/>
      <c r="DJ9" s="46"/>
      <c r="DK9" s="46"/>
      <c r="DL9" s="46"/>
      <c r="DM9" s="46"/>
      <c r="DN9" s="46"/>
      <c r="DO9" s="46"/>
      <c r="DP9" s="46"/>
      <c r="DQ9" s="46"/>
      <c r="DR9" s="46"/>
      <c r="DS9" s="151"/>
      <c r="DT9" s="152"/>
      <c r="DU9" s="152"/>
      <c r="DV9" s="152"/>
      <c r="DW9" s="152"/>
      <c r="DX9" s="152"/>
      <c r="DY9" s="152"/>
      <c r="DZ9" s="152"/>
      <c r="EA9" s="152"/>
      <c r="EB9" s="152"/>
      <c r="EC9" s="153"/>
      <c r="ED9" s="151"/>
      <c r="EE9" s="152"/>
      <c r="EF9" s="152"/>
      <c r="EG9" s="152"/>
      <c r="EH9" s="152"/>
      <c r="EI9" s="152"/>
      <c r="EJ9" s="152"/>
      <c r="EK9" s="152"/>
      <c r="EL9" s="152"/>
      <c r="EM9" s="152"/>
      <c r="EN9" s="153"/>
      <c r="EO9" s="151"/>
      <c r="EP9" s="152"/>
      <c r="EQ9" s="152"/>
      <c r="ER9" s="152"/>
      <c r="ES9" s="152"/>
      <c r="ET9" s="152"/>
      <c r="EU9" s="152"/>
      <c r="EV9" s="152"/>
      <c r="EW9" s="152"/>
      <c r="EX9" s="152"/>
      <c r="EY9" s="153"/>
      <c r="EZ9" s="151"/>
      <c r="FA9" s="152"/>
      <c r="FB9" s="152"/>
      <c r="FC9" s="152"/>
      <c r="FD9" s="152"/>
      <c r="FE9" s="152"/>
      <c r="FF9" s="152"/>
      <c r="FG9" s="152"/>
      <c r="FH9" s="152"/>
      <c r="FI9" s="152"/>
      <c r="FJ9" s="153"/>
    </row>
    <row r="10" spans="1:166" ht="24" customHeight="1">
      <c r="A10" s="112" t="s">
        <v>12</v>
      </c>
      <c r="B10" s="112"/>
      <c r="C10" s="112"/>
      <c r="D10" s="112"/>
      <c r="E10" s="112"/>
      <c r="F10" s="112"/>
      <c r="G10" s="112"/>
      <c r="H10" s="112"/>
      <c r="I10" s="141"/>
      <c r="J10" s="237" t="s">
        <v>275</v>
      </c>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40" t="s">
        <v>279</v>
      </c>
      <c r="CG10" s="112"/>
      <c r="CH10" s="112"/>
      <c r="CI10" s="112"/>
      <c r="CJ10" s="112"/>
      <c r="CK10" s="112"/>
      <c r="CL10" s="112"/>
      <c r="CM10" s="141"/>
      <c r="CN10" s="140" t="s">
        <v>73</v>
      </c>
      <c r="CO10" s="112"/>
      <c r="CP10" s="112"/>
      <c r="CQ10" s="112"/>
      <c r="CR10" s="112"/>
      <c r="CS10" s="112"/>
      <c r="CT10" s="112"/>
      <c r="CU10" s="141"/>
      <c r="CV10" s="140" t="s">
        <v>73</v>
      </c>
      <c r="CW10" s="112"/>
      <c r="CX10" s="112"/>
      <c r="CY10" s="112"/>
      <c r="CZ10" s="112"/>
      <c r="DA10" s="112"/>
      <c r="DB10" s="112"/>
      <c r="DC10" s="112"/>
      <c r="DD10" s="112"/>
      <c r="DE10" s="112"/>
      <c r="DF10" s="112"/>
      <c r="DG10" s="141"/>
      <c r="DH10" s="46" t="s">
        <v>73</v>
      </c>
      <c r="DI10" s="46"/>
      <c r="DJ10" s="46"/>
      <c r="DK10" s="46"/>
      <c r="DL10" s="46"/>
      <c r="DM10" s="46"/>
      <c r="DN10" s="46"/>
      <c r="DO10" s="46"/>
      <c r="DP10" s="46"/>
      <c r="DQ10" s="46"/>
      <c r="DR10" s="46"/>
      <c r="DS10" s="151">
        <f>DS11</f>
        <v>0</v>
      </c>
      <c r="DT10" s="152"/>
      <c r="DU10" s="152"/>
      <c r="DV10" s="152"/>
      <c r="DW10" s="152"/>
      <c r="DX10" s="152"/>
      <c r="DY10" s="152"/>
      <c r="DZ10" s="152"/>
      <c r="EA10" s="152"/>
      <c r="EB10" s="152"/>
      <c r="EC10" s="153"/>
      <c r="ED10" s="151"/>
      <c r="EE10" s="152"/>
      <c r="EF10" s="152"/>
      <c r="EG10" s="152"/>
      <c r="EH10" s="152"/>
      <c r="EI10" s="152"/>
      <c r="EJ10" s="152"/>
      <c r="EK10" s="152"/>
      <c r="EL10" s="152"/>
      <c r="EM10" s="152"/>
      <c r="EN10" s="153"/>
      <c r="EO10" s="151"/>
      <c r="EP10" s="152"/>
      <c r="EQ10" s="152"/>
      <c r="ER10" s="152"/>
      <c r="ES10" s="152"/>
      <c r="ET10" s="152"/>
      <c r="EU10" s="152"/>
      <c r="EV10" s="152"/>
      <c r="EW10" s="152"/>
      <c r="EX10" s="152"/>
      <c r="EY10" s="153"/>
      <c r="EZ10" s="151"/>
      <c r="FA10" s="152"/>
      <c r="FB10" s="152"/>
      <c r="FC10" s="152"/>
      <c r="FD10" s="152"/>
      <c r="FE10" s="152"/>
      <c r="FF10" s="152"/>
      <c r="FG10" s="152"/>
      <c r="FH10" s="152"/>
      <c r="FI10" s="152"/>
      <c r="FJ10" s="153"/>
    </row>
    <row r="11" spans="1:166" ht="24" customHeight="1">
      <c r="A11" s="112" t="s">
        <v>13</v>
      </c>
      <c r="B11" s="112"/>
      <c r="C11" s="112"/>
      <c r="D11" s="112"/>
      <c r="E11" s="112"/>
      <c r="F11" s="112"/>
      <c r="G11" s="112"/>
      <c r="H11" s="112"/>
      <c r="I11" s="141"/>
      <c r="J11" s="229" t="s">
        <v>8</v>
      </c>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0" t="s">
        <v>280</v>
      </c>
      <c r="CG11" s="112"/>
      <c r="CH11" s="112"/>
      <c r="CI11" s="112"/>
      <c r="CJ11" s="112"/>
      <c r="CK11" s="112"/>
      <c r="CL11" s="112"/>
      <c r="CM11" s="141"/>
      <c r="CN11" s="140" t="s">
        <v>73</v>
      </c>
      <c r="CO11" s="112"/>
      <c r="CP11" s="112"/>
      <c r="CQ11" s="112"/>
      <c r="CR11" s="112"/>
      <c r="CS11" s="112"/>
      <c r="CT11" s="112"/>
      <c r="CU11" s="141"/>
      <c r="CV11" s="140" t="s">
        <v>73</v>
      </c>
      <c r="CW11" s="112"/>
      <c r="CX11" s="112"/>
      <c r="CY11" s="112"/>
      <c r="CZ11" s="112"/>
      <c r="DA11" s="112"/>
      <c r="DB11" s="112"/>
      <c r="DC11" s="112"/>
      <c r="DD11" s="112"/>
      <c r="DE11" s="112"/>
      <c r="DF11" s="112"/>
      <c r="DG11" s="141"/>
      <c r="DH11" s="46" t="s">
        <v>73</v>
      </c>
      <c r="DI11" s="46"/>
      <c r="DJ11" s="46"/>
      <c r="DK11" s="46"/>
      <c r="DL11" s="46"/>
      <c r="DM11" s="46"/>
      <c r="DN11" s="46"/>
      <c r="DO11" s="46"/>
      <c r="DP11" s="46"/>
      <c r="DQ11" s="46"/>
      <c r="DR11" s="46"/>
      <c r="DS11" s="151"/>
      <c r="DT11" s="152"/>
      <c r="DU11" s="152"/>
      <c r="DV11" s="152"/>
      <c r="DW11" s="152"/>
      <c r="DX11" s="152"/>
      <c r="DY11" s="152"/>
      <c r="DZ11" s="152"/>
      <c r="EA11" s="152"/>
      <c r="EB11" s="152"/>
      <c r="EC11" s="153"/>
      <c r="ED11" s="151">
        <v>0</v>
      </c>
      <c r="EE11" s="152"/>
      <c r="EF11" s="152"/>
      <c r="EG11" s="152"/>
      <c r="EH11" s="152"/>
      <c r="EI11" s="152"/>
      <c r="EJ11" s="152"/>
      <c r="EK11" s="152"/>
      <c r="EL11" s="152"/>
      <c r="EM11" s="152"/>
      <c r="EN11" s="153"/>
      <c r="EO11" s="151">
        <v>0</v>
      </c>
      <c r="EP11" s="152"/>
      <c r="EQ11" s="152"/>
      <c r="ER11" s="152"/>
      <c r="ES11" s="152"/>
      <c r="ET11" s="152"/>
      <c r="EU11" s="152"/>
      <c r="EV11" s="152"/>
      <c r="EW11" s="152"/>
      <c r="EX11" s="152"/>
      <c r="EY11" s="153"/>
      <c r="EZ11" s="151"/>
      <c r="FA11" s="152"/>
      <c r="FB11" s="152"/>
      <c r="FC11" s="152"/>
      <c r="FD11" s="152"/>
      <c r="FE11" s="152"/>
      <c r="FF11" s="152"/>
      <c r="FG11" s="152"/>
      <c r="FH11" s="152"/>
      <c r="FI11" s="152"/>
      <c r="FJ11" s="153"/>
    </row>
    <row r="12" spans="1:166" ht="24" customHeight="1">
      <c r="A12" s="112"/>
      <c r="B12" s="112"/>
      <c r="C12" s="112"/>
      <c r="D12" s="112"/>
      <c r="E12" s="112"/>
      <c r="F12" s="112"/>
      <c r="G12" s="112"/>
      <c r="H12" s="112"/>
      <c r="I12" s="141"/>
      <c r="J12" s="231" t="s">
        <v>387</v>
      </c>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2"/>
      <c r="BW12" s="232"/>
      <c r="BX12" s="232"/>
      <c r="BY12" s="232"/>
      <c r="BZ12" s="232"/>
      <c r="CA12" s="232"/>
      <c r="CB12" s="232"/>
      <c r="CC12" s="232"/>
      <c r="CD12" s="232"/>
      <c r="CE12" s="232"/>
      <c r="CF12" s="140" t="s">
        <v>283</v>
      </c>
      <c r="CG12" s="112"/>
      <c r="CH12" s="112"/>
      <c r="CI12" s="112"/>
      <c r="CJ12" s="112"/>
      <c r="CK12" s="112"/>
      <c r="CL12" s="112"/>
      <c r="CM12" s="141"/>
      <c r="CN12" s="140"/>
      <c r="CO12" s="112"/>
      <c r="CP12" s="112"/>
      <c r="CQ12" s="112"/>
      <c r="CR12" s="112"/>
      <c r="CS12" s="112"/>
      <c r="CT12" s="112"/>
      <c r="CU12" s="141"/>
      <c r="CV12" s="140" t="s">
        <v>373</v>
      </c>
      <c r="CW12" s="112"/>
      <c r="CX12" s="112"/>
      <c r="CY12" s="112"/>
      <c r="CZ12" s="112"/>
      <c r="DA12" s="112"/>
      <c r="DB12" s="112"/>
      <c r="DC12" s="112"/>
      <c r="DD12" s="112"/>
      <c r="DE12" s="112"/>
      <c r="DF12" s="112"/>
      <c r="DG12" s="141"/>
      <c r="DH12" s="49"/>
      <c r="DI12" s="49"/>
      <c r="DJ12" s="49"/>
      <c r="DK12" s="49"/>
      <c r="DL12" s="49"/>
      <c r="DM12" s="49"/>
      <c r="DN12" s="49"/>
      <c r="DO12" s="49"/>
      <c r="DP12" s="49"/>
      <c r="DQ12" s="49"/>
      <c r="DR12" s="49"/>
      <c r="DS12" s="151"/>
      <c r="DT12" s="152"/>
      <c r="DU12" s="152"/>
      <c r="DV12" s="152"/>
      <c r="DW12" s="152"/>
      <c r="DX12" s="152"/>
      <c r="DY12" s="152"/>
      <c r="DZ12" s="152"/>
      <c r="EA12" s="152"/>
      <c r="EB12" s="152"/>
      <c r="EC12" s="153"/>
      <c r="ED12" s="151">
        <v>0</v>
      </c>
      <c r="EE12" s="152"/>
      <c r="EF12" s="152"/>
      <c r="EG12" s="152"/>
      <c r="EH12" s="152"/>
      <c r="EI12" s="152"/>
      <c r="EJ12" s="152"/>
      <c r="EK12" s="152"/>
      <c r="EL12" s="152"/>
      <c r="EM12" s="152"/>
      <c r="EN12" s="153"/>
      <c r="EO12" s="151">
        <v>0</v>
      </c>
      <c r="EP12" s="152"/>
      <c r="EQ12" s="152"/>
      <c r="ER12" s="152"/>
      <c r="ES12" s="152"/>
      <c r="ET12" s="152"/>
      <c r="EU12" s="152"/>
      <c r="EV12" s="152"/>
      <c r="EW12" s="152"/>
      <c r="EX12" s="152"/>
      <c r="EY12" s="153"/>
      <c r="EZ12" s="151"/>
      <c r="FA12" s="152"/>
      <c r="FB12" s="152"/>
      <c r="FC12" s="152"/>
      <c r="FD12" s="152"/>
      <c r="FE12" s="152"/>
      <c r="FF12" s="152"/>
      <c r="FG12" s="152"/>
      <c r="FH12" s="152"/>
      <c r="FI12" s="152"/>
      <c r="FJ12" s="153"/>
    </row>
    <row r="13" spans="1:166" ht="15" customHeight="1">
      <c r="A13" s="112"/>
      <c r="B13" s="112"/>
      <c r="C13" s="112"/>
      <c r="D13" s="112"/>
      <c r="E13" s="112"/>
      <c r="F13" s="112"/>
      <c r="G13" s="112"/>
      <c r="H13" s="112"/>
      <c r="I13" s="141"/>
      <c r="J13" s="230" t="s">
        <v>378</v>
      </c>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8"/>
      <c r="CF13" s="140" t="s">
        <v>284</v>
      </c>
      <c r="CG13" s="112"/>
      <c r="CH13" s="112"/>
      <c r="CI13" s="112"/>
      <c r="CJ13" s="112"/>
      <c r="CK13" s="112"/>
      <c r="CL13" s="112"/>
      <c r="CM13" s="141"/>
      <c r="CN13" s="140"/>
      <c r="CO13" s="112"/>
      <c r="CP13" s="112"/>
      <c r="CQ13" s="112"/>
      <c r="CR13" s="112"/>
      <c r="CS13" s="112"/>
      <c r="CT13" s="112"/>
      <c r="CU13" s="141"/>
      <c r="CV13" s="140" t="s">
        <v>386</v>
      </c>
      <c r="CW13" s="112"/>
      <c r="CX13" s="112"/>
      <c r="CY13" s="112"/>
      <c r="CZ13" s="112"/>
      <c r="DA13" s="112"/>
      <c r="DB13" s="112"/>
      <c r="DC13" s="112"/>
      <c r="DD13" s="112"/>
      <c r="DE13" s="112"/>
      <c r="DF13" s="112"/>
      <c r="DG13" s="141"/>
      <c r="DH13" s="49"/>
      <c r="DI13" s="49"/>
      <c r="DJ13" s="49"/>
      <c r="DK13" s="49"/>
      <c r="DL13" s="49"/>
      <c r="DM13" s="49"/>
      <c r="DN13" s="49"/>
      <c r="DO13" s="49"/>
      <c r="DP13" s="49"/>
      <c r="DQ13" s="49"/>
      <c r="DR13" s="49"/>
      <c r="DS13" s="151"/>
      <c r="DT13" s="152"/>
      <c r="DU13" s="152"/>
      <c r="DV13" s="152"/>
      <c r="DW13" s="152"/>
      <c r="DX13" s="152"/>
      <c r="DY13" s="152"/>
      <c r="DZ13" s="152"/>
      <c r="EA13" s="152"/>
      <c r="EB13" s="152"/>
      <c r="EC13" s="153"/>
      <c r="ED13" s="151">
        <v>0</v>
      </c>
      <c r="EE13" s="152"/>
      <c r="EF13" s="152"/>
      <c r="EG13" s="152"/>
      <c r="EH13" s="152"/>
      <c r="EI13" s="152"/>
      <c r="EJ13" s="152"/>
      <c r="EK13" s="152"/>
      <c r="EL13" s="152"/>
      <c r="EM13" s="152"/>
      <c r="EN13" s="153"/>
      <c r="EO13" s="151">
        <v>0</v>
      </c>
      <c r="EP13" s="152"/>
      <c r="EQ13" s="152"/>
      <c r="ER13" s="152"/>
      <c r="ES13" s="152"/>
      <c r="ET13" s="152"/>
      <c r="EU13" s="152"/>
      <c r="EV13" s="152"/>
      <c r="EW13" s="152"/>
      <c r="EX13" s="152"/>
      <c r="EY13" s="153"/>
      <c r="EZ13" s="151"/>
      <c r="FA13" s="152"/>
      <c r="FB13" s="152"/>
      <c r="FC13" s="152"/>
      <c r="FD13" s="152"/>
      <c r="FE13" s="152"/>
      <c r="FF13" s="152"/>
      <c r="FG13" s="152"/>
      <c r="FH13" s="152"/>
      <c r="FI13" s="152"/>
      <c r="FJ13" s="153"/>
    </row>
    <row r="14" spans="1:166" ht="18" customHeight="1">
      <c r="A14" s="112"/>
      <c r="B14" s="112"/>
      <c r="C14" s="112"/>
      <c r="D14" s="112"/>
      <c r="E14" s="112"/>
      <c r="F14" s="112"/>
      <c r="G14" s="112"/>
      <c r="H14" s="112"/>
      <c r="I14" s="141"/>
      <c r="J14" s="231" t="s">
        <v>282</v>
      </c>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140" t="s">
        <v>326</v>
      </c>
      <c r="CG14" s="112"/>
      <c r="CH14" s="112"/>
      <c r="CI14" s="112"/>
      <c r="CJ14" s="112"/>
      <c r="CK14" s="112"/>
      <c r="CL14" s="112"/>
      <c r="CM14" s="141"/>
      <c r="CN14" s="140" t="s">
        <v>401</v>
      </c>
      <c r="CO14" s="112"/>
      <c r="CP14" s="112"/>
      <c r="CQ14" s="112"/>
      <c r="CR14" s="112"/>
      <c r="CS14" s="112"/>
      <c r="CT14" s="112"/>
      <c r="CU14" s="141"/>
      <c r="CV14" s="140"/>
      <c r="CW14" s="112"/>
      <c r="CX14" s="112"/>
      <c r="CY14" s="112"/>
      <c r="CZ14" s="112"/>
      <c r="DA14" s="112"/>
      <c r="DB14" s="112"/>
      <c r="DC14" s="112"/>
      <c r="DD14" s="112"/>
      <c r="DE14" s="112"/>
      <c r="DF14" s="112"/>
      <c r="DG14" s="141"/>
      <c r="DH14" s="49"/>
      <c r="DI14" s="49"/>
      <c r="DJ14" s="49"/>
      <c r="DK14" s="49"/>
      <c r="DL14" s="49"/>
      <c r="DM14" s="49"/>
      <c r="DN14" s="49"/>
      <c r="DO14" s="49"/>
      <c r="DP14" s="49"/>
      <c r="DQ14" s="49"/>
      <c r="DR14" s="49"/>
      <c r="DS14" s="151"/>
      <c r="DT14" s="152"/>
      <c r="DU14" s="152"/>
      <c r="DV14" s="152"/>
      <c r="DW14" s="152"/>
      <c r="DX14" s="152"/>
      <c r="DY14" s="152"/>
      <c r="DZ14" s="152"/>
      <c r="EA14" s="152"/>
      <c r="EB14" s="152"/>
      <c r="EC14" s="153"/>
      <c r="ED14" s="151"/>
      <c r="EE14" s="152"/>
      <c r="EF14" s="152"/>
      <c r="EG14" s="152"/>
      <c r="EH14" s="152"/>
      <c r="EI14" s="152"/>
      <c r="EJ14" s="152"/>
      <c r="EK14" s="152"/>
      <c r="EL14" s="152"/>
      <c r="EM14" s="152"/>
      <c r="EN14" s="153"/>
      <c r="EO14" s="151"/>
      <c r="EP14" s="152"/>
      <c r="EQ14" s="152"/>
      <c r="ER14" s="152"/>
      <c r="ES14" s="152"/>
      <c r="ET14" s="152"/>
      <c r="EU14" s="152"/>
      <c r="EV14" s="152"/>
      <c r="EW14" s="152"/>
      <c r="EX14" s="152"/>
      <c r="EY14" s="153"/>
      <c r="EZ14" s="151"/>
      <c r="FA14" s="152"/>
      <c r="FB14" s="152"/>
      <c r="FC14" s="152"/>
      <c r="FD14" s="152"/>
      <c r="FE14" s="152"/>
      <c r="FF14" s="152"/>
      <c r="FG14" s="152"/>
      <c r="FH14" s="152"/>
      <c r="FI14" s="152"/>
      <c r="FJ14" s="153"/>
    </row>
    <row r="15" spans="1:166" ht="12.75" customHeight="1">
      <c r="A15" s="112"/>
      <c r="B15" s="112"/>
      <c r="C15" s="112"/>
      <c r="D15" s="112"/>
      <c r="E15" s="112"/>
      <c r="F15" s="112"/>
      <c r="G15" s="112"/>
      <c r="H15" s="112"/>
      <c r="I15" s="141"/>
      <c r="J15" s="230"/>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40"/>
      <c r="CG15" s="112"/>
      <c r="CH15" s="112"/>
      <c r="CI15" s="112"/>
      <c r="CJ15" s="112"/>
      <c r="CK15" s="112"/>
      <c r="CL15" s="112"/>
      <c r="CM15" s="141"/>
      <c r="CN15" s="140"/>
      <c r="CO15" s="112"/>
      <c r="CP15" s="112"/>
      <c r="CQ15" s="112"/>
      <c r="CR15" s="112"/>
      <c r="CS15" s="112"/>
      <c r="CT15" s="112"/>
      <c r="CU15" s="141"/>
      <c r="CV15" s="140"/>
      <c r="CW15" s="112"/>
      <c r="CX15" s="112"/>
      <c r="CY15" s="112"/>
      <c r="CZ15" s="112"/>
      <c r="DA15" s="112"/>
      <c r="DB15" s="112"/>
      <c r="DC15" s="112"/>
      <c r="DD15" s="112"/>
      <c r="DE15" s="112"/>
      <c r="DF15" s="112"/>
      <c r="DG15" s="141"/>
      <c r="DH15" s="49"/>
      <c r="DI15" s="49"/>
      <c r="DJ15" s="49"/>
      <c r="DK15" s="49"/>
      <c r="DL15" s="49"/>
      <c r="DM15" s="49"/>
      <c r="DN15" s="49"/>
      <c r="DO15" s="49"/>
      <c r="DP15" s="49"/>
      <c r="DQ15" s="49"/>
      <c r="DR15" s="49"/>
      <c r="DS15" s="151"/>
      <c r="DT15" s="152"/>
      <c r="DU15" s="152"/>
      <c r="DV15" s="152"/>
      <c r="DW15" s="152"/>
      <c r="DX15" s="152"/>
      <c r="DY15" s="152"/>
      <c r="DZ15" s="152"/>
      <c r="EA15" s="152"/>
      <c r="EB15" s="152"/>
      <c r="EC15" s="153"/>
      <c r="ED15" s="151"/>
      <c r="EE15" s="152"/>
      <c r="EF15" s="152"/>
      <c r="EG15" s="152"/>
      <c r="EH15" s="152"/>
      <c r="EI15" s="152"/>
      <c r="EJ15" s="152"/>
      <c r="EK15" s="152"/>
      <c r="EL15" s="152"/>
      <c r="EM15" s="152"/>
      <c r="EN15" s="153"/>
      <c r="EO15" s="151"/>
      <c r="EP15" s="152"/>
      <c r="EQ15" s="152"/>
      <c r="ER15" s="152"/>
      <c r="ES15" s="152"/>
      <c r="ET15" s="152"/>
      <c r="EU15" s="152"/>
      <c r="EV15" s="152"/>
      <c r="EW15" s="152"/>
      <c r="EX15" s="152"/>
      <c r="EY15" s="153"/>
      <c r="EZ15" s="151"/>
      <c r="FA15" s="152"/>
      <c r="FB15" s="152"/>
      <c r="FC15" s="152"/>
      <c r="FD15" s="152"/>
      <c r="FE15" s="152"/>
      <c r="FF15" s="152"/>
      <c r="FG15" s="152"/>
      <c r="FH15" s="152"/>
      <c r="FI15" s="152"/>
      <c r="FJ15" s="153"/>
    </row>
    <row r="16" spans="1:166" ht="12.75" customHeight="1">
      <c r="A16" s="112" t="s">
        <v>9</v>
      </c>
      <c r="B16" s="112"/>
      <c r="C16" s="112"/>
      <c r="D16" s="112"/>
      <c r="E16" s="112"/>
      <c r="F16" s="112"/>
      <c r="G16" s="112"/>
      <c r="H16" s="112"/>
      <c r="I16" s="141"/>
      <c r="J16" s="229" t="s">
        <v>161</v>
      </c>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0" t="s">
        <v>285</v>
      </c>
      <c r="CG16" s="112"/>
      <c r="CH16" s="112"/>
      <c r="CI16" s="112"/>
      <c r="CJ16" s="112"/>
      <c r="CK16" s="112"/>
      <c r="CL16" s="112"/>
      <c r="CM16" s="141"/>
      <c r="CN16" s="140" t="s">
        <v>73</v>
      </c>
      <c r="CO16" s="112"/>
      <c r="CP16" s="112"/>
      <c r="CQ16" s="112"/>
      <c r="CR16" s="112"/>
      <c r="CS16" s="112"/>
      <c r="CT16" s="112"/>
      <c r="CU16" s="141"/>
      <c r="CV16" s="140" t="s">
        <v>73</v>
      </c>
      <c r="CW16" s="112"/>
      <c r="CX16" s="112"/>
      <c r="CY16" s="112"/>
      <c r="CZ16" s="112"/>
      <c r="DA16" s="112"/>
      <c r="DB16" s="112"/>
      <c r="DC16" s="112"/>
      <c r="DD16" s="112"/>
      <c r="DE16" s="112"/>
      <c r="DF16" s="112"/>
      <c r="DG16" s="141"/>
      <c r="DH16" s="46" t="s">
        <v>73</v>
      </c>
      <c r="DI16" s="46"/>
      <c r="DJ16" s="46"/>
      <c r="DK16" s="46"/>
      <c r="DL16" s="46"/>
      <c r="DM16" s="46"/>
      <c r="DN16" s="46"/>
      <c r="DO16" s="46"/>
      <c r="DP16" s="46"/>
      <c r="DQ16" s="46"/>
      <c r="DR16" s="46"/>
      <c r="DS16" s="151"/>
      <c r="DT16" s="152"/>
      <c r="DU16" s="152"/>
      <c r="DV16" s="152"/>
      <c r="DW16" s="152"/>
      <c r="DX16" s="152"/>
      <c r="DY16" s="152"/>
      <c r="DZ16" s="152"/>
      <c r="EA16" s="152"/>
      <c r="EB16" s="152"/>
      <c r="EC16" s="153"/>
      <c r="ED16" s="151"/>
      <c r="EE16" s="152"/>
      <c r="EF16" s="152"/>
      <c r="EG16" s="152"/>
      <c r="EH16" s="152"/>
      <c r="EI16" s="152"/>
      <c r="EJ16" s="152"/>
      <c r="EK16" s="152"/>
      <c r="EL16" s="152"/>
      <c r="EM16" s="152"/>
      <c r="EN16" s="153"/>
      <c r="EO16" s="151"/>
      <c r="EP16" s="152"/>
      <c r="EQ16" s="152"/>
      <c r="ER16" s="152"/>
      <c r="ES16" s="152"/>
      <c r="ET16" s="152"/>
      <c r="EU16" s="152"/>
      <c r="EV16" s="152"/>
      <c r="EW16" s="152"/>
      <c r="EX16" s="152"/>
      <c r="EY16" s="153"/>
      <c r="EZ16" s="151"/>
      <c r="FA16" s="152"/>
      <c r="FB16" s="152"/>
      <c r="FC16" s="152"/>
      <c r="FD16" s="152"/>
      <c r="FE16" s="152"/>
      <c r="FF16" s="152"/>
      <c r="FG16" s="152"/>
      <c r="FH16" s="152"/>
      <c r="FI16" s="152"/>
      <c r="FJ16" s="153"/>
    </row>
    <row r="17" spans="1:166" ht="24" customHeight="1">
      <c r="A17" s="112" t="s">
        <v>14</v>
      </c>
      <c r="B17" s="112"/>
      <c r="C17" s="112"/>
      <c r="D17" s="112"/>
      <c r="E17" s="112"/>
      <c r="F17" s="112"/>
      <c r="G17" s="112"/>
      <c r="H17" s="112"/>
      <c r="I17" s="141"/>
      <c r="J17" s="237" t="s">
        <v>286</v>
      </c>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40" t="s">
        <v>287</v>
      </c>
      <c r="CG17" s="112"/>
      <c r="CH17" s="112"/>
      <c r="CI17" s="112"/>
      <c r="CJ17" s="112"/>
      <c r="CK17" s="112"/>
      <c r="CL17" s="112"/>
      <c r="CM17" s="141"/>
      <c r="CN17" s="140" t="s">
        <v>73</v>
      </c>
      <c r="CO17" s="112"/>
      <c r="CP17" s="112"/>
      <c r="CQ17" s="112"/>
      <c r="CR17" s="112"/>
      <c r="CS17" s="112"/>
      <c r="CT17" s="112"/>
      <c r="CU17" s="141"/>
      <c r="CV17" s="140" t="s">
        <v>73</v>
      </c>
      <c r="CW17" s="112"/>
      <c r="CX17" s="112"/>
      <c r="CY17" s="112"/>
      <c r="CZ17" s="112"/>
      <c r="DA17" s="112"/>
      <c r="DB17" s="112"/>
      <c r="DC17" s="112"/>
      <c r="DD17" s="112"/>
      <c r="DE17" s="112"/>
      <c r="DF17" s="112"/>
      <c r="DG17" s="141"/>
      <c r="DH17" s="46" t="s">
        <v>73</v>
      </c>
      <c r="DI17" s="46"/>
      <c r="DJ17" s="46"/>
      <c r="DK17" s="46"/>
      <c r="DL17" s="46"/>
      <c r="DM17" s="46"/>
      <c r="DN17" s="46"/>
      <c r="DO17" s="46"/>
      <c r="DP17" s="46"/>
      <c r="DQ17" s="46"/>
      <c r="DR17" s="46"/>
      <c r="DS17" s="151">
        <f>DS7-DS10</f>
        <v>11231941.030000001</v>
      </c>
      <c r="DT17" s="152"/>
      <c r="DU17" s="152"/>
      <c r="DV17" s="152"/>
      <c r="DW17" s="152"/>
      <c r="DX17" s="152"/>
      <c r="DY17" s="152"/>
      <c r="DZ17" s="152"/>
      <c r="EA17" s="152"/>
      <c r="EB17" s="152"/>
      <c r="EC17" s="153"/>
      <c r="ED17" s="151">
        <f>ED7-ED10</f>
        <v>9655618.34</v>
      </c>
      <c r="EE17" s="152"/>
      <c r="EF17" s="152"/>
      <c r="EG17" s="152"/>
      <c r="EH17" s="152"/>
      <c r="EI17" s="152"/>
      <c r="EJ17" s="152"/>
      <c r="EK17" s="152"/>
      <c r="EL17" s="152"/>
      <c r="EM17" s="152"/>
      <c r="EN17" s="153"/>
      <c r="EO17" s="151">
        <f>EO7-EO10</f>
        <v>8623926.110000001</v>
      </c>
      <c r="EP17" s="152"/>
      <c r="EQ17" s="152"/>
      <c r="ER17" s="152"/>
      <c r="ES17" s="152"/>
      <c r="ET17" s="152"/>
      <c r="EU17" s="152"/>
      <c r="EV17" s="152"/>
      <c r="EW17" s="152"/>
      <c r="EX17" s="152"/>
      <c r="EY17" s="153"/>
      <c r="EZ17" s="151"/>
      <c r="FA17" s="152"/>
      <c r="FB17" s="152"/>
      <c r="FC17" s="152"/>
      <c r="FD17" s="152"/>
      <c r="FE17" s="152"/>
      <c r="FF17" s="152"/>
      <c r="FG17" s="152"/>
      <c r="FH17" s="152"/>
      <c r="FI17" s="152"/>
      <c r="FJ17" s="153"/>
    </row>
    <row r="18" spans="1:166" ht="34.5" customHeight="1">
      <c r="A18" s="112" t="s">
        <v>15</v>
      </c>
      <c r="B18" s="112"/>
      <c r="C18" s="112"/>
      <c r="D18" s="112"/>
      <c r="E18" s="112"/>
      <c r="F18" s="112"/>
      <c r="G18" s="112"/>
      <c r="H18" s="112"/>
      <c r="I18" s="141"/>
      <c r="J18" s="229" t="s">
        <v>288</v>
      </c>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0" t="s">
        <v>289</v>
      </c>
      <c r="CG18" s="112"/>
      <c r="CH18" s="112"/>
      <c r="CI18" s="112"/>
      <c r="CJ18" s="112"/>
      <c r="CK18" s="112"/>
      <c r="CL18" s="112"/>
      <c r="CM18" s="141"/>
      <c r="CN18" s="140" t="s">
        <v>73</v>
      </c>
      <c r="CO18" s="112"/>
      <c r="CP18" s="112"/>
      <c r="CQ18" s="112"/>
      <c r="CR18" s="112"/>
      <c r="CS18" s="112"/>
      <c r="CT18" s="112"/>
      <c r="CU18" s="141"/>
      <c r="CV18" s="140" t="s">
        <v>73</v>
      </c>
      <c r="CW18" s="112"/>
      <c r="CX18" s="112"/>
      <c r="CY18" s="112"/>
      <c r="CZ18" s="112"/>
      <c r="DA18" s="112"/>
      <c r="DB18" s="112"/>
      <c r="DC18" s="112"/>
      <c r="DD18" s="112"/>
      <c r="DE18" s="112"/>
      <c r="DF18" s="112"/>
      <c r="DG18" s="141"/>
      <c r="DH18" s="46" t="s">
        <v>73</v>
      </c>
      <c r="DI18" s="46"/>
      <c r="DJ18" s="46"/>
      <c r="DK18" s="46"/>
      <c r="DL18" s="46"/>
      <c r="DM18" s="46"/>
      <c r="DN18" s="46"/>
      <c r="DO18" s="46"/>
      <c r="DP18" s="46"/>
      <c r="DQ18" s="46"/>
      <c r="DR18" s="46"/>
      <c r="DS18" s="151">
        <f>DS17-DS26-DS46</f>
        <v>4437861.030000001</v>
      </c>
      <c r="DT18" s="152"/>
      <c r="DU18" s="152"/>
      <c r="DV18" s="152"/>
      <c r="DW18" s="152"/>
      <c r="DX18" s="152"/>
      <c r="DY18" s="152"/>
      <c r="DZ18" s="152"/>
      <c r="EA18" s="152"/>
      <c r="EB18" s="152"/>
      <c r="EC18" s="153"/>
      <c r="ED18" s="151">
        <f>ED17-ED26-ED46</f>
        <v>3189838.34</v>
      </c>
      <c r="EE18" s="152"/>
      <c r="EF18" s="152"/>
      <c r="EG18" s="152"/>
      <c r="EH18" s="152"/>
      <c r="EI18" s="152"/>
      <c r="EJ18" s="152"/>
      <c r="EK18" s="152"/>
      <c r="EL18" s="152"/>
      <c r="EM18" s="152"/>
      <c r="EN18" s="153"/>
      <c r="EO18" s="151">
        <f>EO17-EO26-EO46</f>
        <v>1841426.1100000013</v>
      </c>
      <c r="EP18" s="152"/>
      <c r="EQ18" s="152"/>
      <c r="ER18" s="152"/>
      <c r="ES18" s="152"/>
      <c r="ET18" s="152"/>
      <c r="EU18" s="152"/>
      <c r="EV18" s="152"/>
      <c r="EW18" s="152"/>
      <c r="EX18" s="152"/>
      <c r="EY18" s="153"/>
      <c r="EZ18" s="151"/>
      <c r="FA18" s="152"/>
      <c r="FB18" s="152"/>
      <c r="FC18" s="152"/>
      <c r="FD18" s="152"/>
      <c r="FE18" s="152"/>
      <c r="FF18" s="152"/>
      <c r="FG18" s="152"/>
      <c r="FH18" s="152"/>
      <c r="FI18" s="152"/>
      <c r="FJ18" s="153"/>
    </row>
    <row r="19" spans="1:166" ht="24" customHeight="1">
      <c r="A19" s="112" t="s">
        <v>16</v>
      </c>
      <c r="B19" s="112"/>
      <c r="C19" s="112"/>
      <c r="D19" s="112"/>
      <c r="E19" s="112"/>
      <c r="F19" s="112"/>
      <c r="G19" s="112"/>
      <c r="H19" s="112"/>
      <c r="I19" s="141"/>
      <c r="J19" s="230" t="s">
        <v>160</v>
      </c>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40" t="s">
        <v>290</v>
      </c>
      <c r="CG19" s="112"/>
      <c r="CH19" s="112"/>
      <c r="CI19" s="112"/>
      <c r="CJ19" s="112"/>
      <c r="CK19" s="112"/>
      <c r="CL19" s="112"/>
      <c r="CM19" s="141"/>
      <c r="CN19" s="140" t="s">
        <v>73</v>
      </c>
      <c r="CO19" s="112"/>
      <c r="CP19" s="112"/>
      <c r="CQ19" s="112"/>
      <c r="CR19" s="112"/>
      <c r="CS19" s="112"/>
      <c r="CT19" s="112"/>
      <c r="CU19" s="141"/>
      <c r="CV19" s="140" t="s">
        <v>73</v>
      </c>
      <c r="CW19" s="112"/>
      <c r="CX19" s="112"/>
      <c r="CY19" s="112"/>
      <c r="CZ19" s="112"/>
      <c r="DA19" s="112"/>
      <c r="DB19" s="112"/>
      <c r="DC19" s="112"/>
      <c r="DD19" s="112"/>
      <c r="DE19" s="112"/>
      <c r="DF19" s="112"/>
      <c r="DG19" s="141"/>
      <c r="DH19" s="46" t="s">
        <v>73</v>
      </c>
      <c r="DI19" s="46"/>
      <c r="DJ19" s="46"/>
      <c r="DK19" s="46"/>
      <c r="DL19" s="46"/>
      <c r="DM19" s="46"/>
      <c r="DN19" s="46"/>
      <c r="DO19" s="46"/>
      <c r="DP19" s="46"/>
      <c r="DQ19" s="46"/>
      <c r="DR19" s="46"/>
      <c r="DS19" s="151">
        <f>DS18</f>
        <v>4437861.030000001</v>
      </c>
      <c r="DT19" s="152"/>
      <c r="DU19" s="152"/>
      <c r="DV19" s="152"/>
      <c r="DW19" s="152"/>
      <c r="DX19" s="152"/>
      <c r="DY19" s="152"/>
      <c r="DZ19" s="152"/>
      <c r="EA19" s="152"/>
      <c r="EB19" s="152"/>
      <c r="EC19" s="153"/>
      <c r="ED19" s="151">
        <f>ED18</f>
        <v>3189838.34</v>
      </c>
      <c r="EE19" s="152"/>
      <c r="EF19" s="152"/>
      <c r="EG19" s="152"/>
      <c r="EH19" s="152"/>
      <c r="EI19" s="152"/>
      <c r="EJ19" s="152"/>
      <c r="EK19" s="152"/>
      <c r="EL19" s="152"/>
      <c r="EM19" s="152"/>
      <c r="EN19" s="153"/>
      <c r="EO19" s="151">
        <f>EO18</f>
        <v>1841426.1100000013</v>
      </c>
      <c r="EP19" s="152"/>
      <c r="EQ19" s="152"/>
      <c r="ER19" s="152"/>
      <c r="ES19" s="152"/>
      <c r="ET19" s="152"/>
      <c r="EU19" s="152"/>
      <c r="EV19" s="152"/>
      <c r="EW19" s="152"/>
      <c r="EX19" s="152"/>
      <c r="EY19" s="153"/>
      <c r="EZ19" s="151"/>
      <c r="FA19" s="152"/>
      <c r="FB19" s="152"/>
      <c r="FC19" s="152"/>
      <c r="FD19" s="152"/>
      <c r="FE19" s="152"/>
      <c r="FF19" s="152"/>
      <c r="FG19" s="152"/>
      <c r="FH19" s="152"/>
      <c r="FI19" s="152"/>
      <c r="FJ19" s="153"/>
    </row>
    <row r="20" spans="1:166" ht="12.75" customHeight="1">
      <c r="A20" s="112" t="s">
        <v>17</v>
      </c>
      <c r="B20" s="112"/>
      <c r="C20" s="112"/>
      <c r="D20" s="112"/>
      <c r="E20" s="112"/>
      <c r="F20" s="112"/>
      <c r="G20" s="112"/>
      <c r="H20" s="112"/>
      <c r="I20" s="141"/>
      <c r="J20" s="230" t="s">
        <v>292</v>
      </c>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40" t="s">
        <v>291</v>
      </c>
      <c r="CG20" s="112"/>
      <c r="CH20" s="112"/>
      <c r="CI20" s="112"/>
      <c r="CJ20" s="112"/>
      <c r="CK20" s="112"/>
      <c r="CL20" s="112"/>
      <c r="CM20" s="141"/>
      <c r="CN20" s="140" t="s">
        <v>73</v>
      </c>
      <c r="CO20" s="112"/>
      <c r="CP20" s="112"/>
      <c r="CQ20" s="112"/>
      <c r="CR20" s="112"/>
      <c r="CS20" s="112"/>
      <c r="CT20" s="112"/>
      <c r="CU20" s="141"/>
      <c r="CV20" s="140" t="s">
        <v>73</v>
      </c>
      <c r="CW20" s="112"/>
      <c r="CX20" s="112"/>
      <c r="CY20" s="112"/>
      <c r="CZ20" s="112"/>
      <c r="DA20" s="112"/>
      <c r="DB20" s="112"/>
      <c r="DC20" s="112"/>
      <c r="DD20" s="112"/>
      <c r="DE20" s="112"/>
      <c r="DF20" s="112"/>
      <c r="DG20" s="141"/>
      <c r="DH20" s="46" t="s">
        <v>73</v>
      </c>
      <c r="DI20" s="46"/>
      <c r="DJ20" s="46"/>
      <c r="DK20" s="46"/>
      <c r="DL20" s="46"/>
      <c r="DM20" s="46"/>
      <c r="DN20" s="46"/>
      <c r="DO20" s="46"/>
      <c r="DP20" s="46"/>
      <c r="DQ20" s="46"/>
      <c r="DR20" s="46"/>
      <c r="DS20" s="151"/>
      <c r="DT20" s="152"/>
      <c r="DU20" s="152"/>
      <c r="DV20" s="152"/>
      <c r="DW20" s="152"/>
      <c r="DX20" s="152"/>
      <c r="DY20" s="152"/>
      <c r="DZ20" s="152"/>
      <c r="EA20" s="152"/>
      <c r="EB20" s="152"/>
      <c r="EC20" s="153"/>
      <c r="ED20" s="151"/>
      <c r="EE20" s="152"/>
      <c r="EF20" s="152"/>
      <c r="EG20" s="152"/>
      <c r="EH20" s="152"/>
      <c r="EI20" s="152"/>
      <c r="EJ20" s="152"/>
      <c r="EK20" s="152"/>
      <c r="EL20" s="152"/>
      <c r="EM20" s="152"/>
      <c r="EN20" s="153"/>
      <c r="EO20" s="151"/>
      <c r="EP20" s="152"/>
      <c r="EQ20" s="152"/>
      <c r="ER20" s="152"/>
      <c r="ES20" s="152"/>
      <c r="ET20" s="152"/>
      <c r="EU20" s="152"/>
      <c r="EV20" s="152"/>
      <c r="EW20" s="152"/>
      <c r="EX20" s="152"/>
      <c r="EY20" s="153"/>
      <c r="EZ20" s="151"/>
      <c r="FA20" s="152"/>
      <c r="FB20" s="152"/>
      <c r="FC20" s="152"/>
      <c r="FD20" s="152"/>
      <c r="FE20" s="152"/>
      <c r="FF20" s="152"/>
      <c r="FG20" s="152"/>
      <c r="FH20" s="152"/>
      <c r="FI20" s="152"/>
      <c r="FJ20" s="153"/>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84" t="s">
        <v>18</v>
      </c>
      <c r="B22" s="84"/>
      <c r="C22" s="84"/>
      <c r="D22" s="84"/>
      <c r="E22" s="84"/>
      <c r="F22" s="84"/>
      <c r="G22" s="84"/>
      <c r="H22" s="84"/>
      <c r="I22" s="85"/>
      <c r="J22" s="77" t="s">
        <v>37</v>
      </c>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8"/>
      <c r="CF22" s="83" t="s">
        <v>155</v>
      </c>
      <c r="CG22" s="84"/>
      <c r="CH22" s="84"/>
      <c r="CI22" s="84"/>
      <c r="CJ22" s="84"/>
      <c r="CK22" s="84"/>
      <c r="CL22" s="84"/>
      <c r="CM22" s="85"/>
      <c r="CN22" s="83" t="s">
        <v>156</v>
      </c>
      <c r="CO22" s="84"/>
      <c r="CP22" s="84"/>
      <c r="CQ22" s="84"/>
      <c r="CR22" s="84"/>
      <c r="CS22" s="84"/>
      <c r="CT22" s="84"/>
      <c r="CU22" s="85"/>
      <c r="CV22" s="83" t="s">
        <v>6</v>
      </c>
      <c r="CW22" s="84"/>
      <c r="CX22" s="84"/>
      <c r="CY22" s="84"/>
      <c r="CZ22" s="84"/>
      <c r="DA22" s="84"/>
      <c r="DB22" s="84"/>
      <c r="DC22" s="84"/>
      <c r="DD22" s="84"/>
      <c r="DE22" s="84"/>
      <c r="DF22" s="84"/>
      <c r="DG22" s="85"/>
      <c r="DH22" s="83" t="s">
        <v>7</v>
      </c>
      <c r="DI22" s="84"/>
      <c r="DJ22" s="84"/>
      <c r="DK22" s="84"/>
      <c r="DL22" s="84"/>
      <c r="DM22" s="84"/>
      <c r="DN22" s="84"/>
      <c r="DO22" s="84"/>
      <c r="DP22" s="84"/>
      <c r="DQ22" s="84"/>
      <c r="DR22" s="85"/>
      <c r="DS22" s="92" t="s">
        <v>45</v>
      </c>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114"/>
    </row>
    <row r="23" spans="1:166" ht="11.25" customHeight="1">
      <c r="A23" s="87"/>
      <c r="B23" s="87"/>
      <c r="C23" s="87"/>
      <c r="D23" s="87"/>
      <c r="E23" s="87"/>
      <c r="F23" s="87"/>
      <c r="G23" s="87"/>
      <c r="H23" s="87"/>
      <c r="I23" s="88"/>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80"/>
      <c r="CF23" s="86"/>
      <c r="CG23" s="87"/>
      <c r="CH23" s="87"/>
      <c r="CI23" s="87"/>
      <c r="CJ23" s="87"/>
      <c r="CK23" s="87"/>
      <c r="CL23" s="87"/>
      <c r="CM23" s="88"/>
      <c r="CN23" s="86"/>
      <c r="CO23" s="87"/>
      <c r="CP23" s="87"/>
      <c r="CQ23" s="87"/>
      <c r="CR23" s="87"/>
      <c r="CS23" s="87"/>
      <c r="CT23" s="87"/>
      <c r="CU23" s="88"/>
      <c r="CV23" s="86"/>
      <c r="CW23" s="87"/>
      <c r="CX23" s="87"/>
      <c r="CY23" s="87"/>
      <c r="CZ23" s="87"/>
      <c r="DA23" s="87"/>
      <c r="DB23" s="87"/>
      <c r="DC23" s="87"/>
      <c r="DD23" s="87"/>
      <c r="DE23" s="87"/>
      <c r="DF23" s="87"/>
      <c r="DG23" s="88"/>
      <c r="DH23" s="86"/>
      <c r="DI23" s="87"/>
      <c r="DJ23" s="87"/>
      <c r="DK23" s="87"/>
      <c r="DL23" s="87"/>
      <c r="DM23" s="87"/>
      <c r="DN23" s="87"/>
      <c r="DO23" s="87"/>
      <c r="DP23" s="87"/>
      <c r="DQ23" s="87"/>
      <c r="DR23" s="88"/>
      <c r="DS23" s="94" t="s">
        <v>39</v>
      </c>
      <c r="DT23" s="95"/>
      <c r="DU23" s="95"/>
      <c r="DV23" s="95"/>
      <c r="DW23" s="95"/>
      <c r="DX23" s="96" t="s">
        <v>324</v>
      </c>
      <c r="DY23" s="96"/>
      <c r="DZ23" s="96"/>
      <c r="EA23" s="68" t="s">
        <v>40</v>
      </c>
      <c r="EB23" s="68"/>
      <c r="EC23" s="69"/>
      <c r="ED23" s="94" t="s">
        <v>39</v>
      </c>
      <c r="EE23" s="95"/>
      <c r="EF23" s="95"/>
      <c r="EG23" s="95"/>
      <c r="EH23" s="95"/>
      <c r="EI23" s="96" t="s">
        <v>325</v>
      </c>
      <c r="EJ23" s="96"/>
      <c r="EK23" s="96"/>
      <c r="EL23" s="68" t="s">
        <v>40</v>
      </c>
      <c r="EM23" s="68"/>
      <c r="EN23" s="69"/>
      <c r="EO23" s="94" t="s">
        <v>39</v>
      </c>
      <c r="EP23" s="95"/>
      <c r="EQ23" s="95"/>
      <c r="ER23" s="95"/>
      <c r="ES23" s="95"/>
      <c r="ET23" s="96" t="s">
        <v>326</v>
      </c>
      <c r="EU23" s="96"/>
      <c r="EV23" s="96"/>
      <c r="EW23" s="68" t="s">
        <v>40</v>
      </c>
      <c r="EX23" s="68"/>
      <c r="EY23" s="69"/>
      <c r="EZ23" s="83" t="s">
        <v>44</v>
      </c>
      <c r="FA23" s="84"/>
      <c r="FB23" s="84"/>
      <c r="FC23" s="84"/>
      <c r="FD23" s="84"/>
      <c r="FE23" s="84"/>
      <c r="FF23" s="84"/>
      <c r="FG23" s="84"/>
      <c r="FH23" s="84"/>
      <c r="FI23" s="84"/>
      <c r="FJ23" s="85"/>
    </row>
    <row r="24" spans="1:166" ht="39" customHeight="1">
      <c r="A24" s="90"/>
      <c r="B24" s="90"/>
      <c r="C24" s="90"/>
      <c r="D24" s="90"/>
      <c r="E24" s="90"/>
      <c r="F24" s="90"/>
      <c r="G24" s="90"/>
      <c r="H24" s="90"/>
      <c r="I24" s="9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2"/>
      <c r="CF24" s="89"/>
      <c r="CG24" s="90"/>
      <c r="CH24" s="90"/>
      <c r="CI24" s="90"/>
      <c r="CJ24" s="90"/>
      <c r="CK24" s="90"/>
      <c r="CL24" s="90"/>
      <c r="CM24" s="91"/>
      <c r="CN24" s="89"/>
      <c r="CO24" s="90"/>
      <c r="CP24" s="90"/>
      <c r="CQ24" s="90"/>
      <c r="CR24" s="90"/>
      <c r="CS24" s="90"/>
      <c r="CT24" s="90"/>
      <c r="CU24" s="91"/>
      <c r="CV24" s="89"/>
      <c r="CW24" s="90"/>
      <c r="CX24" s="90"/>
      <c r="CY24" s="90"/>
      <c r="CZ24" s="90"/>
      <c r="DA24" s="90"/>
      <c r="DB24" s="90"/>
      <c r="DC24" s="90"/>
      <c r="DD24" s="90"/>
      <c r="DE24" s="90"/>
      <c r="DF24" s="90"/>
      <c r="DG24" s="91"/>
      <c r="DH24" s="89"/>
      <c r="DI24" s="90"/>
      <c r="DJ24" s="90"/>
      <c r="DK24" s="90"/>
      <c r="DL24" s="90"/>
      <c r="DM24" s="90"/>
      <c r="DN24" s="90"/>
      <c r="DO24" s="90"/>
      <c r="DP24" s="90"/>
      <c r="DQ24" s="90"/>
      <c r="DR24" s="91"/>
      <c r="DS24" s="70" t="s">
        <v>157</v>
      </c>
      <c r="DT24" s="71"/>
      <c r="DU24" s="71"/>
      <c r="DV24" s="71"/>
      <c r="DW24" s="71"/>
      <c r="DX24" s="71"/>
      <c r="DY24" s="71"/>
      <c r="DZ24" s="71"/>
      <c r="EA24" s="71"/>
      <c r="EB24" s="71"/>
      <c r="EC24" s="72"/>
      <c r="ED24" s="70" t="s">
        <v>158</v>
      </c>
      <c r="EE24" s="71"/>
      <c r="EF24" s="71"/>
      <c r="EG24" s="71"/>
      <c r="EH24" s="71"/>
      <c r="EI24" s="71"/>
      <c r="EJ24" s="71"/>
      <c r="EK24" s="71"/>
      <c r="EL24" s="71"/>
      <c r="EM24" s="71"/>
      <c r="EN24" s="72"/>
      <c r="EO24" s="70" t="s">
        <v>159</v>
      </c>
      <c r="EP24" s="71"/>
      <c r="EQ24" s="71"/>
      <c r="ER24" s="71"/>
      <c r="ES24" s="71"/>
      <c r="ET24" s="71"/>
      <c r="EU24" s="71"/>
      <c r="EV24" s="71"/>
      <c r="EW24" s="71"/>
      <c r="EX24" s="71"/>
      <c r="EY24" s="72"/>
      <c r="EZ24" s="89"/>
      <c r="FA24" s="90"/>
      <c r="FB24" s="90"/>
      <c r="FC24" s="90"/>
      <c r="FD24" s="90"/>
      <c r="FE24" s="90"/>
      <c r="FF24" s="90"/>
      <c r="FG24" s="90"/>
      <c r="FH24" s="90"/>
      <c r="FI24" s="90"/>
      <c r="FJ24" s="91"/>
    </row>
    <row r="25" spans="1:166" s="16" customFormat="1" ht="9.75">
      <c r="A25" s="97" t="s">
        <v>46</v>
      </c>
      <c r="B25" s="97"/>
      <c r="C25" s="97"/>
      <c r="D25" s="97"/>
      <c r="E25" s="97"/>
      <c r="F25" s="97"/>
      <c r="G25" s="97"/>
      <c r="H25" s="97"/>
      <c r="I25" s="98"/>
      <c r="J25" s="97" t="s">
        <v>47</v>
      </c>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8"/>
      <c r="CF25" s="75" t="s">
        <v>48</v>
      </c>
      <c r="CG25" s="76"/>
      <c r="CH25" s="76"/>
      <c r="CI25" s="76"/>
      <c r="CJ25" s="76"/>
      <c r="CK25" s="76"/>
      <c r="CL25" s="76"/>
      <c r="CM25" s="99"/>
      <c r="CN25" s="75" t="s">
        <v>49</v>
      </c>
      <c r="CO25" s="76"/>
      <c r="CP25" s="76"/>
      <c r="CQ25" s="76"/>
      <c r="CR25" s="76"/>
      <c r="CS25" s="76"/>
      <c r="CT25" s="76"/>
      <c r="CU25" s="99"/>
      <c r="CV25" s="75" t="s">
        <v>322</v>
      </c>
      <c r="CW25" s="76"/>
      <c r="CX25" s="76"/>
      <c r="CY25" s="76"/>
      <c r="CZ25" s="76"/>
      <c r="DA25" s="76"/>
      <c r="DB25" s="76"/>
      <c r="DC25" s="76"/>
      <c r="DD25" s="76"/>
      <c r="DE25" s="76"/>
      <c r="DF25" s="76"/>
      <c r="DG25" s="99"/>
      <c r="DH25" s="75" t="s">
        <v>323</v>
      </c>
      <c r="DI25" s="76"/>
      <c r="DJ25" s="76"/>
      <c r="DK25" s="76"/>
      <c r="DL25" s="76"/>
      <c r="DM25" s="76"/>
      <c r="DN25" s="76"/>
      <c r="DO25" s="76"/>
      <c r="DP25" s="76"/>
      <c r="DQ25" s="76"/>
      <c r="DR25" s="99"/>
      <c r="DS25" s="75" t="s">
        <v>50</v>
      </c>
      <c r="DT25" s="76"/>
      <c r="DU25" s="76"/>
      <c r="DV25" s="76"/>
      <c r="DW25" s="76"/>
      <c r="DX25" s="76"/>
      <c r="DY25" s="76"/>
      <c r="DZ25" s="76"/>
      <c r="EA25" s="76"/>
      <c r="EB25" s="76"/>
      <c r="EC25" s="99"/>
      <c r="ED25" s="75" t="s">
        <v>51</v>
      </c>
      <c r="EE25" s="76"/>
      <c r="EF25" s="76"/>
      <c r="EG25" s="76"/>
      <c r="EH25" s="76"/>
      <c r="EI25" s="76"/>
      <c r="EJ25" s="76"/>
      <c r="EK25" s="76"/>
      <c r="EL25" s="76"/>
      <c r="EM25" s="76"/>
      <c r="EN25" s="99"/>
      <c r="EO25" s="75" t="s">
        <v>52</v>
      </c>
      <c r="EP25" s="76"/>
      <c r="EQ25" s="76"/>
      <c r="ER25" s="76"/>
      <c r="ES25" s="76"/>
      <c r="ET25" s="76"/>
      <c r="EU25" s="76"/>
      <c r="EV25" s="76"/>
      <c r="EW25" s="76"/>
      <c r="EX25" s="76"/>
      <c r="EY25" s="99"/>
      <c r="EZ25" s="246" t="s">
        <v>53</v>
      </c>
      <c r="FA25" s="97"/>
      <c r="FB25" s="97"/>
      <c r="FC25" s="97"/>
      <c r="FD25" s="97"/>
      <c r="FE25" s="97"/>
      <c r="FF25" s="97"/>
      <c r="FG25" s="97"/>
      <c r="FH25" s="97"/>
      <c r="FI25" s="97"/>
      <c r="FJ25" s="98"/>
    </row>
    <row r="26" spans="1:166" ht="24" customHeight="1">
      <c r="A26" s="112" t="s">
        <v>19</v>
      </c>
      <c r="B26" s="112"/>
      <c r="C26" s="112"/>
      <c r="D26" s="112"/>
      <c r="E26" s="112"/>
      <c r="F26" s="112"/>
      <c r="G26" s="112"/>
      <c r="H26" s="112"/>
      <c r="I26" s="141"/>
      <c r="J26" s="229" t="s">
        <v>2</v>
      </c>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49" t="s">
        <v>293</v>
      </c>
      <c r="CG26" s="49"/>
      <c r="CH26" s="49"/>
      <c r="CI26" s="49"/>
      <c r="CJ26" s="49"/>
      <c r="CK26" s="49"/>
      <c r="CL26" s="49"/>
      <c r="CM26" s="49"/>
      <c r="CN26" s="49" t="s">
        <v>73</v>
      </c>
      <c r="CO26" s="49"/>
      <c r="CP26" s="49"/>
      <c r="CQ26" s="49"/>
      <c r="CR26" s="49"/>
      <c r="CS26" s="49"/>
      <c r="CT26" s="49"/>
      <c r="CU26" s="49"/>
      <c r="CV26" s="49" t="s">
        <v>73</v>
      </c>
      <c r="CW26" s="49"/>
      <c r="CX26" s="49"/>
      <c r="CY26" s="49"/>
      <c r="CZ26" s="49"/>
      <c r="DA26" s="49"/>
      <c r="DB26" s="49"/>
      <c r="DC26" s="49"/>
      <c r="DD26" s="49"/>
      <c r="DE26" s="49"/>
      <c r="DF26" s="49"/>
      <c r="DG26" s="49"/>
      <c r="DH26" s="49" t="s">
        <v>73</v>
      </c>
      <c r="DI26" s="49"/>
      <c r="DJ26" s="49"/>
      <c r="DK26" s="49"/>
      <c r="DL26" s="49"/>
      <c r="DM26" s="49"/>
      <c r="DN26" s="49"/>
      <c r="DO26" s="49"/>
      <c r="DP26" s="49"/>
      <c r="DQ26" s="49"/>
      <c r="DR26" s="49"/>
      <c r="DS26" s="50">
        <f>DS27</f>
        <v>4794080</v>
      </c>
      <c r="DT26" s="50"/>
      <c r="DU26" s="50"/>
      <c r="DV26" s="50"/>
      <c r="DW26" s="50"/>
      <c r="DX26" s="50"/>
      <c r="DY26" s="50"/>
      <c r="DZ26" s="50"/>
      <c r="EA26" s="50"/>
      <c r="EB26" s="50"/>
      <c r="EC26" s="50"/>
      <c r="ED26" s="50">
        <f>ED27</f>
        <v>4465780</v>
      </c>
      <c r="EE26" s="50"/>
      <c r="EF26" s="50"/>
      <c r="EG26" s="50"/>
      <c r="EH26" s="50"/>
      <c r="EI26" s="50"/>
      <c r="EJ26" s="50"/>
      <c r="EK26" s="50"/>
      <c r="EL26" s="50"/>
      <c r="EM26" s="50"/>
      <c r="EN26" s="50"/>
      <c r="EO26" s="50">
        <f>EO27</f>
        <v>4782500</v>
      </c>
      <c r="EP26" s="50"/>
      <c r="EQ26" s="50"/>
      <c r="ER26" s="50"/>
      <c r="ES26" s="50"/>
      <c r="ET26" s="50"/>
      <c r="EU26" s="50"/>
      <c r="EV26" s="50"/>
      <c r="EW26" s="50"/>
      <c r="EX26" s="50"/>
      <c r="EY26" s="50"/>
      <c r="EZ26" s="50"/>
      <c r="FA26" s="50"/>
      <c r="FB26" s="50"/>
      <c r="FC26" s="50"/>
      <c r="FD26" s="50"/>
      <c r="FE26" s="50"/>
      <c r="FF26" s="50"/>
      <c r="FG26" s="50"/>
      <c r="FH26" s="50"/>
      <c r="FI26" s="50"/>
      <c r="FJ26" s="50"/>
    </row>
    <row r="27" spans="1:166" ht="24" customHeight="1">
      <c r="A27" s="112" t="s">
        <v>20</v>
      </c>
      <c r="B27" s="112"/>
      <c r="C27" s="112"/>
      <c r="D27" s="112"/>
      <c r="E27" s="112"/>
      <c r="F27" s="112"/>
      <c r="G27" s="112"/>
      <c r="H27" s="112"/>
      <c r="I27" s="141"/>
      <c r="J27" s="230" t="s">
        <v>160</v>
      </c>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49" t="s">
        <v>294</v>
      </c>
      <c r="CG27" s="49"/>
      <c r="CH27" s="49"/>
      <c r="CI27" s="49"/>
      <c r="CJ27" s="49"/>
      <c r="CK27" s="49"/>
      <c r="CL27" s="49"/>
      <c r="CM27" s="49"/>
      <c r="CN27" s="49" t="s">
        <v>73</v>
      </c>
      <c r="CO27" s="49"/>
      <c r="CP27" s="49"/>
      <c r="CQ27" s="49"/>
      <c r="CR27" s="49"/>
      <c r="CS27" s="49"/>
      <c r="CT27" s="49"/>
      <c r="CU27" s="49"/>
      <c r="CV27" s="49" t="s">
        <v>73</v>
      </c>
      <c r="CW27" s="49"/>
      <c r="CX27" s="49"/>
      <c r="CY27" s="49"/>
      <c r="CZ27" s="49"/>
      <c r="DA27" s="49"/>
      <c r="DB27" s="49"/>
      <c r="DC27" s="49"/>
      <c r="DD27" s="49"/>
      <c r="DE27" s="49"/>
      <c r="DF27" s="49"/>
      <c r="DG27" s="49"/>
      <c r="DH27" s="49" t="s">
        <v>73</v>
      </c>
      <c r="DI27" s="49"/>
      <c r="DJ27" s="49"/>
      <c r="DK27" s="49"/>
      <c r="DL27" s="49"/>
      <c r="DM27" s="49"/>
      <c r="DN27" s="49"/>
      <c r="DO27" s="49"/>
      <c r="DP27" s="49"/>
      <c r="DQ27" s="49"/>
      <c r="DR27" s="49"/>
      <c r="DS27" s="50">
        <f>DS28+DS29+DS30+DS31+DS32+DS33+DS34</f>
        <v>4794080</v>
      </c>
      <c r="DT27" s="50"/>
      <c r="DU27" s="50"/>
      <c r="DV27" s="50"/>
      <c r="DW27" s="50"/>
      <c r="DX27" s="50"/>
      <c r="DY27" s="50"/>
      <c r="DZ27" s="50"/>
      <c r="EA27" s="50"/>
      <c r="EB27" s="50"/>
      <c r="EC27" s="50"/>
      <c r="ED27" s="50">
        <f>ED28+ED29+ED30+ED31+ED32+ED33+ED34</f>
        <v>4465780</v>
      </c>
      <c r="EE27" s="50"/>
      <c r="EF27" s="50"/>
      <c r="EG27" s="50"/>
      <c r="EH27" s="50"/>
      <c r="EI27" s="50"/>
      <c r="EJ27" s="50"/>
      <c r="EK27" s="50"/>
      <c r="EL27" s="50"/>
      <c r="EM27" s="50"/>
      <c r="EN27" s="50"/>
      <c r="EO27" s="50">
        <f>EO28+EO29+EO30+EO31+EO32+EO33+EO34</f>
        <v>4782500</v>
      </c>
      <c r="EP27" s="50"/>
      <c r="EQ27" s="50"/>
      <c r="ER27" s="50"/>
      <c r="ES27" s="50"/>
      <c r="ET27" s="50"/>
      <c r="EU27" s="50"/>
      <c r="EV27" s="50"/>
      <c r="EW27" s="50"/>
      <c r="EX27" s="50"/>
      <c r="EY27" s="50"/>
      <c r="EZ27" s="50"/>
      <c r="FA27" s="50"/>
      <c r="FB27" s="50"/>
      <c r="FC27" s="50"/>
      <c r="FD27" s="50"/>
      <c r="FE27" s="50"/>
      <c r="FF27" s="50"/>
      <c r="FG27" s="50"/>
      <c r="FH27" s="50"/>
      <c r="FI27" s="50"/>
      <c r="FJ27" s="50"/>
    </row>
    <row r="28" spans="1:166" ht="24" customHeight="1">
      <c r="A28" s="112"/>
      <c r="B28" s="112"/>
      <c r="C28" s="112"/>
      <c r="D28" s="112"/>
      <c r="E28" s="112"/>
      <c r="F28" s="112"/>
      <c r="G28" s="112"/>
      <c r="H28" s="112"/>
      <c r="I28" s="141"/>
      <c r="J28" s="226" t="s">
        <v>372</v>
      </c>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49" t="s">
        <v>391</v>
      </c>
      <c r="CG28" s="49"/>
      <c r="CH28" s="49"/>
      <c r="CI28" s="49"/>
      <c r="CJ28" s="49"/>
      <c r="CK28" s="49"/>
      <c r="CL28" s="49"/>
      <c r="CM28" s="49"/>
      <c r="CN28" s="49" t="s">
        <v>73</v>
      </c>
      <c r="CO28" s="49"/>
      <c r="CP28" s="49"/>
      <c r="CQ28" s="49"/>
      <c r="CR28" s="49"/>
      <c r="CS28" s="49"/>
      <c r="CT28" s="49"/>
      <c r="CU28" s="49"/>
      <c r="CV28" s="49" t="s">
        <v>371</v>
      </c>
      <c r="CW28" s="49"/>
      <c r="CX28" s="49"/>
      <c r="CY28" s="49"/>
      <c r="CZ28" s="49"/>
      <c r="DA28" s="49"/>
      <c r="DB28" s="49"/>
      <c r="DC28" s="49"/>
      <c r="DD28" s="49"/>
      <c r="DE28" s="49"/>
      <c r="DF28" s="49"/>
      <c r="DG28" s="49"/>
      <c r="DH28" s="49"/>
      <c r="DI28" s="49"/>
      <c r="DJ28" s="49"/>
      <c r="DK28" s="49"/>
      <c r="DL28" s="49"/>
      <c r="DM28" s="49"/>
      <c r="DN28" s="49"/>
      <c r="DO28" s="49"/>
      <c r="DP28" s="49"/>
      <c r="DQ28" s="49"/>
      <c r="DR28" s="49"/>
      <c r="DS28" s="50">
        <v>500000</v>
      </c>
      <c r="DT28" s="50"/>
      <c r="DU28" s="50"/>
      <c r="DV28" s="50"/>
      <c r="DW28" s="50"/>
      <c r="DX28" s="50"/>
      <c r="DY28" s="50"/>
      <c r="DZ28" s="50"/>
      <c r="EA28" s="50"/>
      <c r="EB28" s="50"/>
      <c r="EC28" s="50"/>
      <c r="ED28" s="50">
        <v>50000</v>
      </c>
      <c r="EE28" s="50"/>
      <c r="EF28" s="50"/>
      <c r="EG28" s="50"/>
      <c r="EH28" s="50"/>
      <c r="EI28" s="50"/>
      <c r="EJ28" s="50"/>
      <c r="EK28" s="50"/>
      <c r="EL28" s="50"/>
      <c r="EM28" s="50"/>
      <c r="EN28" s="50"/>
      <c r="EO28" s="50">
        <v>500000</v>
      </c>
      <c r="EP28" s="50"/>
      <c r="EQ28" s="50"/>
      <c r="ER28" s="50"/>
      <c r="ES28" s="50"/>
      <c r="ET28" s="50"/>
      <c r="EU28" s="50"/>
      <c r="EV28" s="50"/>
      <c r="EW28" s="50"/>
      <c r="EX28" s="50"/>
      <c r="EY28" s="50"/>
      <c r="EZ28" s="50"/>
      <c r="FA28" s="50"/>
      <c r="FB28" s="50"/>
      <c r="FC28" s="50"/>
      <c r="FD28" s="50"/>
      <c r="FE28" s="50"/>
      <c r="FF28" s="50"/>
      <c r="FG28" s="50"/>
      <c r="FH28" s="50"/>
      <c r="FI28" s="50"/>
      <c r="FJ28" s="50"/>
    </row>
    <row r="29" spans="1:166" ht="12.75" customHeight="1">
      <c r="A29" s="112"/>
      <c r="B29" s="112"/>
      <c r="C29" s="112"/>
      <c r="D29" s="112"/>
      <c r="E29" s="112"/>
      <c r="F29" s="112"/>
      <c r="G29" s="112"/>
      <c r="H29" s="112"/>
      <c r="I29" s="141"/>
      <c r="J29" s="215" t="s">
        <v>374</v>
      </c>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49" t="s">
        <v>392</v>
      </c>
      <c r="CG29" s="49"/>
      <c r="CH29" s="49"/>
      <c r="CI29" s="49"/>
      <c r="CJ29" s="49"/>
      <c r="CK29" s="49"/>
      <c r="CL29" s="49"/>
      <c r="CM29" s="49"/>
      <c r="CN29" s="49" t="s">
        <v>73</v>
      </c>
      <c r="CO29" s="49"/>
      <c r="CP29" s="49"/>
      <c r="CQ29" s="49"/>
      <c r="CR29" s="49"/>
      <c r="CS29" s="49"/>
      <c r="CT29" s="49"/>
      <c r="CU29" s="49"/>
      <c r="CV29" s="49" t="s">
        <v>373</v>
      </c>
      <c r="CW29" s="49"/>
      <c r="CX29" s="49"/>
      <c r="CY29" s="49"/>
      <c r="CZ29" s="49"/>
      <c r="DA29" s="49"/>
      <c r="DB29" s="49"/>
      <c r="DC29" s="49"/>
      <c r="DD29" s="49"/>
      <c r="DE29" s="49"/>
      <c r="DF29" s="49"/>
      <c r="DG29" s="217"/>
      <c r="DH29" s="49"/>
      <c r="DI29" s="49"/>
      <c r="DJ29" s="49"/>
      <c r="DK29" s="49"/>
      <c r="DL29" s="49"/>
      <c r="DM29" s="49"/>
      <c r="DN29" s="49"/>
      <c r="DO29" s="49"/>
      <c r="DP29" s="49"/>
      <c r="DQ29" s="49"/>
      <c r="DR29" s="49"/>
      <c r="DS29" s="50">
        <v>995680</v>
      </c>
      <c r="DT29" s="50"/>
      <c r="DU29" s="50"/>
      <c r="DV29" s="50"/>
      <c r="DW29" s="50"/>
      <c r="DX29" s="50"/>
      <c r="DY29" s="50"/>
      <c r="DZ29" s="50"/>
      <c r="EA29" s="50"/>
      <c r="EB29" s="50"/>
      <c r="EC29" s="50"/>
      <c r="ED29" s="50">
        <v>995680</v>
      </c>
      <c r="EE29" s="50"/>
      <c r="EF29" s="50"/>
      <c r="EG29" s="50"/>
      <c r="EH29" s="50"/>
      <c r="EI29" s="50"/>
      <c r="EJ29" s="50"/>
      <c r="EK29" s="50"/>
      <c r="EL29" s="50"/>
      <c r="EM29" s="50"/>
      <c r="EN29" s="50"/>
      <c r="EO29" s="50">
        <v>995680</v>
      </c>
      <c r="EP29" s="50"/>
      <c r="EQ29" s="50"/>
      <c r="ER29" s="50"/>
      <c r="ES29" s="50"/>
      <c r="ET29" s="50"/>
      <c r="EU29" s="50"/>
      <c r="EV29" s="50"/>
      <c r="EW29" s="50"/>
      <c r="EX29" s="50"/>
      <c r="EY29" s="50"/>
      <c r="EZ29" s="50"/>
      <c r="FA29" s="50"/>
      <c r="FB29" s="50"/>
      <c r="FC29" s="50"/>
      <c r="FD29" s="50"/>
      <c r="FE29" s="50"/>
      <c r="FF29" s="50"/>
      <c r="FG29" s="50"/>
      <c r="FH29" s="50"/>
      <c r="FI29" s="50"/>
      <c r="FJ29" s="50"/>
    </row>
    <row r="30" spans="1:166" ht="12.75" customHeight="1">
      <c r="A30" s="112"/>
      <c r="B30" s="112"/>
      <c r="C30" s="112"/>
      <c r="D30" s="112"/>
      <c r="E30" s="112"/>
      <c r="F30" s="112"/>
      <c r="G30" s="112"/>
      <c r="H30" s="112"/>
      <c r="I30" s="141"/>
      <c r="J30" s="215" t="s">
        <v>376</v>
      </c>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49" t="s">
        <v>393</v>
      </c>
      <c r="CG30" s="49"/>
      <c r="CH30" s="49"/>
      <c r="CI30" s="49"/>
      <c r="CJ30" s="49"/>
      <c r="CK30" s="49"/>
      <c r="CL30" s="49"/>
      <c r="CM30" s="49"/>
      <c r="CN30" s="49" t="s">
        <v>73</v>
      </c>
      <c r="CO30" s="49"/>
      <c r="CP30" s="49"/>
      <c r="CQ30" s="49"/>
      <c r="CR30" s="49"/>
      <c r="CS30" s="49"/>
      <c r="CT30" s="49"/>
      <c r="CU30" s="49"/>
      <c r="CV30" s="49" t="s">
        <v>375</v>
      </c>
      <c r="CW30" s="49"/>
      <c r="CX30" s="49"/>
      <c r="CY30" s="49"/>
      <c r="CZ30" s="49"/>
      <c r="DA30" s="49"/>
      <c r="DB30" s="49"/>
      <c r="DC30" s="49"/>
      <c r="DD30" s="49"/>
      <c r="DE30" s="49"/>
      <c r="DF30" s="49"/>
      <c r="DG30" s="49"/>
      <c r="DH30" s="49"/>
      <c r="DI30" s="49"/>
      <c r="DJ30" s="49"/>
      <c r="DK30" s="49"/>
      <c r="DL30" s="49"/>
      <c r="DM30" s="49"/>
      <c r="DN30" s="49"/>
      <c r="DO30" s="49"/>
      <c r="DP30" s="49"/>
      <c r="DQ30" s="49"/>
      <c r="DR30" s="49"/>
      <c r="DS30" s="50">
        <v>2900</v>
      </c>
      <c r="DT30" s="50"/>
      <c r="DU30" s="50"/>
      <c r="DV30" s="50"/>
      <c r="DW30" s="50"/>
      <c r="DX30" s="50"/>
      <c r="DY30" s="50"/>
      <c r="DZ30" s="50"/>
      <c r="EA30" s="50"/>
      <c r="EB30" s="50"/>
      <c r="EC30" s="50"/>
      <c r="ED30" s="50">
        <v>2900</v>
      </c>
      <c r="EE30" s="50"/>
      <c r="EF30" s="50"/>
      <c r="EG30" s="50"/>
      <c r="EH30" s="50"/>
      <c r="EI30" s="50"/>
      <c r="EJ30" s="50"/>
      <c r="EK30" s="50"/>
      <c r="EL30" s="50"/>
      <c r="EM30" s="50"/>
      <c r="EN30" s="50"/>
      <c r="EO30" s="50">
        <v>2900</v>
      </c>
      <c r="EP30" s="50"/>
      <c r="EQ30" s="50"/>
      <c r="ER30" s="50"/>
      <c r="ES30" s="50"/>
      <c r="ET30" s="50"/>
      <c r="EU30" s="50"/>
      <c r="EV30" s="50"/>
      <c r="EW30" s="50"/>
      <c r="EX30" s="50"/>
      <c r="EY30" s="50"/>
      <c r="EZ30" s="50"/>
      <c r="FA30" s="50"/>
      <c r="FB30" s="50"/>
      <c r="FC30" s="50"/>
      <c r="FD30" s="50"/>
      <c r="FE30" s="50"/>
      <c r="FF30" s="50"/>
      <c r="FG30" s="50"/>
      <c r="FH30" s="50"/>
      <c r="FI30" s="50"/>
      <c r="FJ30" s="50"/>
    </row>
    <row r="31" spans="1:166" ht="12.75" customHeight="1">
      <c r="A31" s="112"/>
      <c r="B31" s="112"/>
      <c r="C31" s="112"/>
      <c r="D31" s="112"/>
      <c r="E31" s="112"/>
      <c r="F31" s="112"/>
      <c r="G31" s="112"/>
      <c r="H31" s="112"/>
      <c r="I31" s="141"/>
      <c r="J31" s="215" t="s">
        <v>378</v>
      </c>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49" t="s">
        <v>394</v>
      </c>
      <c r="CG31" s="49"/>
      <c r="CH31" s="49"/>
      <c r="CI31" s="49"/>
      <c r="CJ31" s="49"/>
      <c r="CK31" s="49"/>
      <c r="CL31" s="49"/>
      <c r="CM31" s="49"/>
      <c r="CN31" s="49" t="s">
        <v>73</v>
      </c>
      <c r="CO31" s="49"/>
      <c r="CP31" s="49"/>
      <c r="CQ31" s="49"/>
      <c r="CR31" s="49"/>
      <c r="CS31" s="49"/>
      <c r="CT31" s="49"/>
      <c r="CU31" s="49"/>
      <c r="CV31" s="49" t="s">
        <v>377</v>
      </c>
      <c r="CW31" s="49"/>
      <c r="CX31" s="49"/>
      <c r="CY31" s="49"/>
      <c r="CZ31" s="49"/>
      <c r="DA31" s="49"/>
      <c r="DB31" s="49"/>
      <c r="DC31" s="49"/>
      <c r="DD31" s="49"/>
      <c r="DE31" s="49"/>
      <c r="DF31" s="49"/>
      <c r="DG31" s="49"/>
      <c r="DH31" s="49"/>
      <c r="DI31" s="49"/>
      <c r="DJ31" s="49"/>
      <c r="DK31" s="49"/>
      <c r="DL31" s="49"/>
      <c r="DM31" s="49"/>
      <c r="DN31" s="49"/>
      <c r="DO31" s="49"/>
      <c r="DP31" s="49"/>
      <c r="DQ31" s="49"/>
      <c r="DR31" s="49"/>
      <c r="DS31" s="50">
        <v>2315500</v>
      </c>
      <c r="DT31" s="50"/>
      <c r="DU31" s="50"/>
      <c r="DV31" s="50"/>
      <c r="DW31" s="50"/>
      <c r="DX31" s="50"/>
      <c r="DY31" s="50"/>
      <c r="DZ31" s="50"/>
      <c r="EA31" s="50"/>
      <c r="EB31" s="50"/>
      <c r="EC31" s="50"/>
      <c r="ED31" s="50">
        <v>2414200</v>
      </c>
      <c r="EE31" s="50"/>
      <c r="EF31" s="50"/>
      <c r="EG31" s="50"/>
      <c r="EH31" s="50"/>
      <c r="EI31" s="50"/>
      <c r="EJ31" s="50"/>
      <c r="EK31" s="50"/>
      <c r="EL31" s="50"/>
      <c r="EM31" s="50"/>
      <c r="EN31" s="50"/>
      <c r="EO31" s="50">
        <v>2414920</v>
      </c>
      <c r="EP31" s="50"/>
      <c r="EQ31" s="50"/>
      <c r="ER31" s="50"/>
      <c r="ES31" s="50"/>
      <c r="ET31" s="50"/>
      <c r="EU31" s="50"/>
      <c r="EV31" s="50"/>
      <c r="EW31" s="50"/>
      <c r="EX31" s="50"/>
      <c r="EY31" s="50"/>
      <c r="EZ31" s="50"/>
      <c r="FA31" s="50"/>
      <c r="FB31" s="50"/>
      <c r="FC31" s="50"/>
      <c r="FD31" s="50"/>
      <c r="FE31" s="50"/>
      <c r="FF31" s="50"/>
      <c r="FG31" s="50"/>
      <c r="FH31" s="50"/>
      <c r="FI31" s="50"/>
      <c r="FJ31" s="50"/>
    </row>
    <row r="32" spans="1:166" ht="12.75" customHeight="1">
      <c r="A32" s="112"/>
      <c r="B32" s="112"/>
      <c r="C32" s="112"/>
      <c r="D32" s="112"/>
      <c r="E32" s="112"/>
      <c r="F32" s="112"/>
      <c r="G32" s="112"/>
      <c r="H32" s="112"/>
      <c r="I32" s="141"/>
      <c r="J32" s="215" t="s">
        <v>376</v>
      </c>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49" t="s">
        <v>395</v>
      </c>
      <c r="CG32" s="49"/>
      <c r="CH32" s="49"/>
      <c r="CI32" s="49"/>
      <c r="CJ32" s="49"/>
      <c r="CK32" s="49"/>
      <c r="CL32" s="49"/>
      <c r="CM32" s="49"/>
      <c r="CN32" s="49" t="s">
        <v>73</v>
      </c>
      <c r="CO32" s="49"/>
      <c r="CP32" s="49"/>
      <c r="CQ32" s="49"/>
      <c r="CR32" s="49"/>
      <c r="CS32" s="49"/>
      <c r="CT32" s="49"/>
      <c r="CU32" s="49"/>
      <c r="CV32" s="49" t="s">
        <v>379</v>
      </c>
      <c r="CW32" s="49"/>
      <c r="CX32" s="49"/>
      <c r="CY32" s="49"/>
      <c r="CZ32" s="49"/>
      <c r="DA32" s="49"/>
      <c r="DB32" s="49"/>
      <c r="DC32" s="49"/>
      <c r="DD32" s="49"/>
      <c r="DE32" s="49"/>
      <c r="DF32" s="49"/>
      <c r="DG32" s="49"/>
      <c r="DH32" s="49"/>
      <c r="DI32" s="49"/>
      <c r="DJ32" s="49"/>
      <c r="DK32" s="49"/>
      <c r="DL32" s="49"/>
      <c r="DM32" s="49"/>
      <c r="DN32" s="49"/>
      <c r="DO32" s="49"/>
      <c r="DP32" s="49"/>
      <c r="DQ32" s="49"/>
      <c r="DR32" s="49"/>
      <c r="DS32" s="50">
        <f>753000+227000</f>
        <v>980000</v>
      </c>
      <c r="DT32" s="50"/>
      <c r="DU32" s="50"/>
      <c r="DV32" s="50"/>
      <c r="DW32" s="50"/>
      <c r="DX32" s="50"/>
      <c r="DY32" s="50"/>
      <c r="DZ32" s="50"/>
      <c r="EA32" s="50"/>
      <c r="EB32" s="50"/>
      <c r="EC32" s="50"/>
      <c r="ED32" s="50">
        <v>811000</v>
      </c>
      <c r="EE32" s="50"/>
      <c r="EF32" s="50"/>
      <c r="EG32" s="50"/>
      <c r="EH32" s="50"/>
      <c r="EI32" s="50"/>
      <c r="EJ32" s="50"/>
      <c r="EK32" s="50"/>
      <c r="EL32" s="50"/>
      <c r="EM32" s="50"/>
      <c r="EN32" s="50"/>
      <c r="EO32" s="50">
        <v>869000</v>
      </c>
      <c r="EP32" s="50"/>
      <c r="EQ32" s="50"/>
      <c r="ER32" s="50"/>
      <c r="ES32" s="50"/>
      <c r="ET32" s="50"/>
      <c r="EU32" s="50"/>
      <c r="EV32" s="50"/>
      <c r="EW32" s="50"/>
      <c r="EX32" s="50"/>
      <c r="EY32" s="50"/>
      <c r="EZ32" s="50"/>
      <c r="FA32" s="50"/>
      <c r="FB32" s="50"/>
      <c r="FC32" s="50"/>
      <c r="FD32" s="50"/>
      <c r="FE32" s="50"/>
      <c r="FF32" s="50"/>
      <c r="FG32" s="50"/>
      <c r="FH32" s="50"/>
      <c r="FI32" s="50"/>
      <c r="FJ32" s="50"/>
    </row>
    <row r="33" spans="1:166" ht="24.75" customHeight="1">
      <c r="A33" s="112"/>
      <c r="B33" s="112"/>
      <c r="C33" s="112"/>
      <c r="D33" s="112"/>
      <c r="E33" s="112"/>
      <c r="F33" s="112"/>
      <c r="G33" s="112"/>
      <c r="H33" s="112"/>
      <c r="I33" s="141"/>
      <c r="J33" s="215" t="s">
        <v>390</v>
      </c>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49" t="s">
        <v>396</v>
      </c>
      <c r="CG33" s="49"/>
      <c r="CH33" s="49"/>
      <c r="CI33" s="49"/>
      <c r="CJ33" s="49"/>
      <c r="CK33" s="49"/>
      <c r="CL33" s="49"/>
      <c r="CM33" s="49"/>
      <c r="CN33" s="49" t="s">
        <v>73</v>
      </c>
      <c r="CO33" s="49"/>
      <c r="CP33" s="49"/>
      <c r="CQ33" s="49"/>
      <c r="CR33" s="49"/>
      <c r="CS33" s="49"/>
      <c r="CT33" s="49"/>
      <c r="CU33" s="49"/>
      <c r="CV33" s="49" t="s">
        <v>421</v>
      </c>
      <c r="CW33" s="49"/>
      <c r="CX33" s="49"/>
      <c r="CY33" s="49"/>
      <c r="CZ33" s="49"/>
      <c r="DA33" s="49"/>
      <c r="DB33" s="49"/>
      <c r="DC33" s="49"/>
      <c r="DD33" s="49"/>
      <c r="DE33" s="49"/>
      <c r="DF33" s="49"/>
      <c r="DG33" s="49"/>
      <c r="DH33" s="49"/>
      <c r="DI33" s="49"/>
      <c r="DJ33" s="49"/>
      <c r="DK33" s="49"/>
      <c r="DL33" s="49"/>
      <c r="DM33" s="49"/>
      <c r="DN33" s="49"/>
      <c r="DO33" s="49"/>
      <c r="DP33" s="49"/>
      <c r="DQ33" s="49"/>
      <c r="DR33" s="49"/>
      <c r="DS33" s="50"/>
      <c r="DT33" s="50"/>
      <c r="DU33" s="50"/>
      <c r="DV33" s="50"/>
      <c r="DW33" s="50"/>
      <c r="DX33" s="50"/>
      <c r="DY33" s="50"/>
      <c r="DZ33" s="50"/>
      <c r="EA33" s="50"/>
      <c r="EB33" s="50"/>
      <c r="EC33" s="50"/>
      <c r="ED33" s="50">
        <v>62000</v>
      </c>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row>
    <row r="34" spans="1:166" ht="12.75" customHeight="1">
      <c r="A34" s="112"/>
      <c r="B34" s="112"/>
      <c r="C34" s="112"/>
      <c r="D34" s="112"/>
      <c r="E34" s="112"/>
      <c r="F34" s="112"/>
      <c r="G34" s="112"/>
      <c r="H34" s="112"/>
      <c r="I34" s="141"/>
      <c r="J34" s="215" t="s">
        <v>422</v>
      </c>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49" t="s">
        <v>397</v>
      </c>
      <c r="CG34" s="49"/>
      <c r="CH34" s="49"/>
      <c r="CI34" s="49"/>
      <c r="CJ34" s="49"/>
      <c r="CK34" s="49"/>
      <c r="CL34" s="49"/>
      <c r="CM34" s="49"/>
      <c r="CN34" s="49" t="s">
        <v>73</v>
      </c>
      <c r="CO34" s="49"/>
      <c r="CP34" s="49"/>
      <c r="CQ34" s="49"/>
      <c r="CR34" s="49"/>
      <c r="CS34" s="49"/>
      <c r="CT34" s="49"/>
      <c r="CU34" s="49"/>
      <c r="CV34" s="49" t="s">
        <v>423</v>
      </c>
      <c r="CW34" s="49"/>
      <c r="CX34" s="49"/>
      <c r="CY34" s="49"/>
      <c r="CZ34" s="49"/>
      <c r="DA34" s="49"/>
      <c r="DB34" s="49"/>
      <c r="DC34" s="49"/>
      <c r="DD34" s="49"/>
      <c r="DE34" s="49"/>
      <c r="DF34" s="49"/>
      <c r="DG34" s="49"/>
      <c r="DH34" s="49"/>
      <c r="DI34" s="49"/>
      <c r="DJ34" s="49"/>
      <c r="DK34" s="49"/>
      <c r="DL34" s="49"/>
      <c r="DM34" s="49"/>
      <c r="DN34" s="49"/>
      <c r="DO34" s="49"/>
      <c r="DP34" s="49"/>
      <c r="DQ34" s="49"/>
      <c r="DR34" s="49"/>
      <c r="DS34" s="50"/>
      <c r="DT34" s="50"/>
      <c r="DU34" s="50"/>
      <c r="DV34" s="50"/>
      <c r="DW34" s="50"/>
      <c r="DX34" s="50"/>
      <c r="DY34" s="50"/>
      <c r="DZ34" s="50"/>
      <c r="EA34" s="50"/>
      <c r="EB34" s="50"/>
      <c r="EC34" s="50"/>
      <c r="ED34" s="50">
        <v>130000</v>
      </c>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row>
    <row r="35" spans="1:166" ht="12.75" customHeight="1">
      <c r="A35" s="112" t="s">
        <v>21</v>
      </c>
      <c r="B35" s="112"/>
      <c r="C35" s="112"/>
      <c r="D35" s="112"/>
      <c r="E35" s="112"/>
      <c r="F35" s="112"/>
      <c r="G35" s="112"/>
      <c r="H35" s="112"/>
      <c r="I35" s="141"/>
      <c r="J35" s="230" t="s">
        <v>292</v>
      </c>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49" t="s">
        <v>295</v>
      </c>
      <c r="CG35" s="49"/>
      <c r="CH35" s="49"/>
      <c r="CI35" s="49"/>
      <c r="CJ35" s="49"/>
      <c r="CK35" s="49"/>
      <c r="CL35" s="49"/>
      <c r="CM35" s="49"/>
      <c r="CN35" s="49" t="s">
        <v>73</v>
      </c>
      <c r="CO35" s="49"/>
      <c r="CP35" s="49"/>
      <c r="CQ35" s="49"/>
      <c r="CR35" s="49"/>
      <c r="CS35" s="49"/>
      <c r="CT35" s="49"/>
      <c r="CU35" s="49"/>
      <c r="CV35" s="49" t="s">
        <v>73</v>
      </c>
      <c r="CW35" s="49"/>
      <c r="CX35" s="49"/>
      <c r="CY35" s="49"/>
      <c r="CZ35" s="49"/>
      <c r="DA35" s="49"/>
      <c r="DB35" s="49"/>
      <c r="DC35" s="49"/>
      <c r="DD35" s="49"/>
      <c r="DE35" s="49"/>
      <c r="DF35" s="49"/>
      <c r="DG35" s="49"/>
      <c r="DH35" s="49" t="s">
        <v>73</v>
      </c>
      <c r="DI35" s="49"/>
      <c r="DJ35" s="49"/>
      <c r="DK35" s="49"/>
      <c r="DL35" s="49"/>
      <c r="DM35" s="49"/>
      <c r="DN35" s="49"/>
      <c r="DO35" s="49"/>
      <c r="DP35" s="49"/>
      <c r="DQ35" s="49"/>
      <c r="DR35" s="49"/>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row>
    <row r="36" spans="1:166" ht="12.75" customHeight="1">
      <c r="A36" s="112" t="s">
        <v>22</v>
      </c>
      <c r="B36" s="112"/>
      <c r="C36" s="112"/>
      <c r="D36" s="112"/>
      <c r="E36" s="112"/>
      <c r="F36" s="112"/>
      <c r="G36" s="112"/>
      <c r="H36" s="112"/>
      <c r="I36" s="141"/>
      <c r="J36" s="229" t="s">
        <v>296</v>
      </c>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49" t="s">
        <v>297</v>
      </c>
      <c r="CG36" s="49"/>
      <c r="CH36" s="49"/>
      <c r="CI36" s="49"/>
      <c r="CJ36" s="49"/>
      <c r="CK36" s="49"/>
      <c r="CL36" s="49"/>
      <c r="CM36" s="49"/>
      <c r="CN36" s="49" t="s">
        <v>73</v>
      </c>
      <c r="CO36" s="49"/>
      <c r="CP36" s="49"/>
      <c r="CQ36" s="49"/>
      <c r="CR36" s="49"/>
      <c r="CS36" s="49"/>
      <c r="CT36" s="49"/>
      <c r="CU36" s="49"/>
      <c r="CV36" s="49" t="s">
        <v>73</v>
      </c>
      <c r="CW36" s="49"/>
      <c r="CX36" s="49"/>
      <c r="CY36" s="49"/>
      <c r="CZ36" s="49"/>
      <c r="DA36" s="49"/>
      <c r="DB36" s="49"/>
      <c r="DC36" s="49"/>
      <c r="DD36" s="49"/>
      <c r="DE36" s="49"/>
      <c r="DF36" s="49"/>
      <c r="DG36" s="49"/>
      <c r="DH36" s="49" t="s">
        <v>73</v>
      </c>
      <c r="DI36" s="49"/>
      <c r="DJ36" s="49"/>
      <c r="DK36" s="49"/>
      <c r="DL36" s="49"/>
      <c r="DM36" s="49"/>
      <c r="DN36" s="49"/>
      <c r="DO36" s="49"/>
      <c r="DP36" s="49"/>
      <c r="DQ36" s="49"/>
      <c r="DR36" s="49"/>
      <c r="DS36" s="50">
        <v>0</v>
      </c>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row>
    <row r="37" spans="1:166" ht="24" customHeight="1">
      <c r="A37" s="112"/>
      <c r="B37" s="112"/>
      <c r="C37" s="112"/>
      <c r="D37" s="112"/>
      <c r="E37" s="112"/>
      <c r="F37" s="112"/>
      <c r="G37" s="112"/>
      <c r="H37" s="112"/>
      <c r="I37" s="141"/>
      <c r="J37" s="226" t="s">
        <v>281</v>
      </c>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49" t="s">
        <v>298</v>
      </c>
      <c r="CG37" s="49"/>
      <c r="CH37" s="49"/>
      <c r="CI37" s="49"/>
      <c r="CJ37" s="49"/>
      <c r="CK37" s="49"/>
      <c r="CL37" s="49"/>
      <c r="CM37" s="49"/>
      <c r="CN37" s="49" t="s">
        <v>73</v>
      </c>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row>
    <row r="38" spans="1:166" ht="12.75" customHeight="1" hidden="1">
      <c r="A38" s="112"/>
      <c r="B38" s="112"/>
      <c r="C38" s="112"/>
      <c r="D38" s="112"/>
      <c r="E38" s="112"/>
      <c r="F38" s="112"/>
      <c r="G38" s="112"/>
      <c r="H38" s="112"/>
      <c r="I38" s="141"/>
      <c r="J38" s="215"/>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49"/>
      <c r="CG38" s="49"/>
      <c r="CH38" s="49"/>
      <c r="CI38" s="49"/>
      <c r="CJ38" s="49"/>
      <c r="CK38" s="49"/>
      <c r="CL38" s="49"/>
      <c r="CM38" s="49"/>
      <c r="CN38" s="49" t="s">
        <v>73</v>
      </c>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row>
    <row r="39" spans="1:166" ht="12.75" customHeight="1" hidden="1">
      <c r="A39" s="112"/>
      <c r="B39" s="112"/>
      <c r="C39" s="112"/>
      <c r="D39" s="112"/>
      <c r="E39" s="112"/>
      <c r="F39" s="112"/>
      <c r="G39" s="112"/>
      <c r="H39" s="112"/>
      <c r="I39" s="141"/>
      <c r="J39" s="215"/>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49"/>
      <c r="CG39" s="49"/>
      <c r="CH39" s="49"/>
      <c r="CI39" s="49"/>
      <c r="CJ39" s="49"/>
      <c r="CK39" s="49"/>
      <c r="CL39" s="49"/>
      <c r="CM39" s="49"/>
      <c r="CN39" s="49" t="s">
        <v>73</v>
      </c>
      <c r="CO39" s="49"/>
      <c r="CP39" s="49"/>
      <c r="CQ39" s="49"/>
      <c r="CR39" s="49"/>
      <c r="CS39" s="49"/>
      <c r="CT39" s="49"/>
      <c r="CU39" s="49"/>
      <c r="CV39" s="49"/>
      <c r="CW39" s="49"/>
      <c r="CX39" s="49"/>
      <c r="CY39" s="49"/>
      <c r="CZ39" s="49"/>
      <c r="DA39" s="49"/>
      <c r="DB39" s="49"/>
      <c r="DC39" s="49"/>
      <c r="DD39" s="49"/>
      <c r="DE39" s="49"/>
      <c r="DF39" s="49"/>
      <c r="DG39" s="217"/>
      <c r="DH39" s="217"/>
      <c r="DI39" s="217"/>
      <c r="DJ39" s="217"/>
      <c r="DK39" s="217"/>
      <c r="DL39" s="217"/>
      <c r="DM39" s="217"/>
      <c r="DN39" s="217"/>
      <c r="DO39" s="217"/>
      <c r="DP39" s="217"/>
      <c r="DQ39" s="217"/>
      <c r="DR39" s="217"/>
      <c r="DS39" s="214"/>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row>
    <row r="40" spans="1:166" ht="12.75" customHeight="1" hidden="1">
      <c r="A40" s="112"/>
      <c r="B40" s="112"/>
      <c r="C40" s="112"/>
      <c r="D40" s="112"/>
      <c r="E40" s="112"/>
      <c r="F40" s="112"/>
      <c r="G40" s="112"/>
      <c r="H40" s="112"/>
      <c r="I40" s="141"/>
      <c r="J40" s="215"/>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49"/>
      <c r="CG40" s="49"/>
      <c r="CH40" s="49"/>
      <c r="CI40" s="49"/>
      <c r="CJ40" s="49"/>
      <c r="CK40" s="49"/>
      <c r="CL40" s="49"/>
      <c r="CM40" s="49"/>
      <c r="CN40" s="49" t="s">
        <v>73</v>
      </c>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row>
    <row r="41" spans="1:166" ht="12.75" customHeight="1" hidden="1">
      <c r="A41" s="112"/>
      <c r="B41" s="112"/>
      <c r="C41" s="112"/>
      <c r="D41" s="112"/>
      <c r="E41" s="112"/>
      <c r="F41" s="112"/>
      <c r="G41" s="112"/>
      <c r="H41" s="112"/>
      <c r="I41" s="141"/>
      <c r="J41" s="215"/>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49"/>
      <c r="CG41" s="49"/>
      <c r="CH41" s="49"/>
      <c r="CI41" s="49"/>
      <c r="CJ41" s="49"/>
      <c r="CK41" s="49"/>
      <c r="CL41" s="49"/>
      <c r="CM41" s="49"/>
      <c r="CN41" s="49" t="s">
        <v>73</v>
      </c>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row>
    <row r="42" spans="1:166" ht="24" customHeight="1">
      <c r="A42" s="112"/>
      <c r="B42" s="112"/>
      <c r="C42" s="112"/>
      <c r="D42" s="112"/>
      <c r="E42" s="112"/>
      <c r="F42" s="112"/>
      <c r="G42" s="112"/>
      <c r="H42" s="112"/>
      <c r="I42" s="141"/>
      <c r="J42" s="226" t="s">
        <v>282</v>
      </c>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49" t="s">
        <v>299</v>
      </c>
      <c r="CG42" s="49"/>
      <c r="CH42" s="49"/>
      <c r="CI42" s="49"/>
      <c r="CJ42" s="49"/>
      <c r="CK42" s="49"/>
      <c r="CL42" s="49"/>
      <c r="CM42" s="49"/>
      <c r="CN42" s="49" t="s">
        <v>73</v>
      </c>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row>
    <row r="43" spans="1:166" ht="12" customHeight="1">
      <c r="A43" s="112" t="s">
        <v>23</v>
      </c>
      <c r="B43" s="112"/>
      <c r="C43" s="112"/>
      <c r="D43" s="112"/>
      <c r="E43" s="112"/>
      <c r="F43" s="112"/>
      <c r="G43" s="112"/>
      <c r="H43" s="112"/>
      <c r="I43" s="141"/>
      <c r="J43" s="229" t="s">
        <v>24</v>
      </c>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49" t="s">
        <v>300</v>
      </c>
      <c r="CG43" s="49"/>
      <c r="CH43" s="49"/>
      <c r="CI43" s="49"/>
      <c r="CJ43" s="49"/>
      <c r="CK43" s="49"/>
      <c r="CL43" s="49"/>
      <c r="CM43" s="49"/>
      <c r="CN43" s="49" t="s">
        <v>73</v>
      </c>
      <c r="CO43" s="49"/>
      <c r="CP43" s="49"/>
      <c r="CQ43" s="49"/>
      <c r="CR43" s="49"/>
      <c r="CS43" s="49"/>
      <c r="CT43" s="49"/>
      <c r="CU43" s="49"/>
      <c r="CV43" s="49" t="s">
        <v>73</v>
      </c>
      <c r="CW43" s="49"/>
      <c r="CX43" s="49"/>
      <c r="CY43" s="49"/>
      <c r="CZ43" s="49"/>
      <c r="DA43" s="49"/>
      <c r="DB43" s="49"/>
      <c r="DC43" s="49"/>
      <c r="DD43" s="49"/>
      <c r="DE43" s="49"/>
      <c r="DF43" s="49"/>
      <c r="DG43" s="49"/>
      <c r="DH43" s="49" t="s">
        <v>73</v>
      </c>
      <c r="DI43" s="49"/>
      <c r="DJ43" s="49"/>
      <c r="DK43" s="49"/>
      <c r="DL43" s="49"/>
      <c r="DM43" s="49"/>
      <c r="DN43" s="49"/>
      <c r="DO43" s="49"/>
      <c r="DP43" s="49"/>
      <c r="DQ43" s="49"/>
      <c r="DR43" s="49"/>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row>
    <row r="44" spans="1:166" ht="24" customHeight="1">
      <c r="A44" s="112" t="s">
        <v>25</v>
      </c>
      <c r="B44" s="112"/>
      <c r="C44" s="112"/>
      <c r="D44" s="112"/>
      <c r="E44" s="112"/>
      <c r="F44" s="112"/>
      <c r="G44" s="112"/>
      <c r="H44" s="112"/>
      <c r="I44" s="141"/>
      <c r="J44" s="230" t="s">
        <v>160</v>
      </c>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49" t="s">
        <v>301</v>
      </c>
      <c r="CG44" s="49"/>
      <c r="CH44" s="49"/>
      <c r="CI44" s="49"/>
      <c r="CJ44" s="49"/>
      <c r="CK44" s="49"/>
      <c r="CL44" s="49"/>
      <c r="CM44" s="49"/>
      <c r="CN44" s="49" t="s">
        <v>73</v>
      </c>
      <c r="CO44" s="49"/>
      <c r="CP44" s="49"/>
      <c r="CQ44" s="49"/>
      <c r="CR44" s="49"/>
      <c r="CS44" s="49"/>
      <c r="CT44" s="49"/>
      <c r="CU44" s="49"/>
      <c r="CV44" s="49" t="s">
        <v>73</v>
      </c>
      <c r="CW44" s="49"/>
      <c r="CX44" s="49"/>
      <c r="CY44" s="49"/>
      <c r="CZ44" s="49"/>
      <c r="DA44" s="49"/>
      <c r="DB44" s="49"/>
      <c r="DC44" s="49"/>
      <c r="DD44" s="49"/>
      <c r="DE44" s="49"/>
      <c r="DF44" s="49"/>
      <c r="DG44" s="49"/>
      <c r="DH44" s="49" t="s">
        <v>73</v>
      </c>
      <c r="DI44" s="49"/>
      <c r="DJ44" s="49"/>
      <c r="DK44" s="49"/>
      <c r="DL44" s="49"/>
      <c r="DM44" s="49"/>
      <c r="DN44" s="49"/>
      <c r="DO44" s="49"/>
      <c r="DP44" s="49"/>
      <c r="DQ44" s="49"/>
      <c r="DR44" s="49"/>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row>
    <row r="45" spans="1:166" ht="12.75" customHeight="1">
      <c r="A45" s="112" t="s">
        <v>26</v>
      </c>
      <c r="B45" s="112"/>
      <c r="C45" s="112"/>
      <c r="D45" s="112"/>
      <c r="E45" s="112"/>
      <c r="F45" s="112"/>
      <c r="G45" s="112"/>
      <c r="H45" s="112"/>
      <c r="I45" s="141"/>
      <c r="J45" s="230" t="s">
        <v>292</v>
      </c>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49" t="s">
        <v>302</v>
      </c>
      <c r="CG45" s="49"/>
      <c r="CH45" s="49"/>
      <c r="CI45" s="49"/>
      <c r="CJ45" s="49"/>
      <c r="CK45" s="49"/>
      <c r="CL45" s="49"/>
      <c r="CM45" s="49"/>
      <c r="CN45" s="49" t="s">
        <v>73</v>
      </c>
      <c r="CO45" s="49"/>
      <c r="CP45" s="49"/>
      <c r="CQ45" s="49"/>
      <c r="CR45" s="49"/>
      <c r="CS45" s="49"/>
      <c r="CT45" s="49"/>
      <c r="CU45" s="49"/>
      <c r="CV45" s="49" t="s">
        <v>73</v>
      </c>
      <c r="CW45" s="49"/>
      <c r="CX45" s="49"/>
      <c r="CY45" s="49"/>
      <c r="CZ45" s="49"/>
      <c r="DA45" s="49"/>
      <c r="DB45" s="49"/>
      <c r="DC45" s="49"/>
      <c r="DD45" s="49"/>
      <c r="DE45" s="49"/>
      <c r="DF45" s="49"/>
      <c r="DG45" s="49"/>
      <c r="DH45" s="49" t="s">
        <v>73</v>
      </c>
      <c r="DI45" s="49"/>
      <c r="DJ45" s="49"/>
      <c r="DK45" s="49"/>
      <c r="DL45" s="49"/>
      <c r="DM45" s="49"/>
      <c r="DN45" s="49"/>
      <c r="DO45" s="49"/>
      <c r="DP45" s="49"/>
      <c r="DQ45" s="49"/>
      <c r="DR45" s="49"/>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row>
    <row r="46" spans="1:166" ht="9.75">
      <c r="A46" s="112" t="s">
        <v>27</v>
      </c>
      <c r="B46" s="112"/>
      <c r="C46" s="112"/>
      <c r="D46" s="112"/>
      <c r="E46" s="112"/>
      <c r="F46" s="112"/>
      <c r="G46" s="112"/>
      <c r="H46" s="112"/>
      <c r="I46" s="141"/>
      <c r="J46" s="229" t="s">
        <v>28</v>
      </c>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49" t="s">
        <v>303</v>
      </c>
      <c r="CG46" s="49"/>
      <c r="CH46" s="49"/>
      <c r="CI46" s="49"/>
      <c r="CJ46" s="49"/>
      <c r="CK46" s="49"/>
      <c r="CL46" s="49"/>
      <c r="CM46" s="49"/>
      <c r="CN46" s="49" t="s">
        <v>73</v>
      </c>
      <c r="CO46" s="49"/>
      <c r="CP46" s="49"/>
      <c r="CQ46" s="49"/>
      <c r="CR46" s="49"/>
      <c r="CS46" s="49"/>
      <c r="CT46" s="49"/>
      <c r="CU46" s="49"/>
      <c r="CV46" s="49" t="s">
        <v>73</v>
      </c>
      <c r="CW46" s="49"/>
      <c r="CX46" s="49"/>
      <c r="CY46" s="49"/>
      <c r="CZ46" s="49"/>
      <c r="DA46" s="49"/>
      <c r="DB46" s="49"/>
      <c r="DC46" s="49"/>
      <c r="DD46" s="49"/>
      <c r="DE46" s="49"/>
      <c r="DF46" s="49"/>
      <c r="DG46" s="49"/>
      <c r="DH46" s="49" t="s">
        <v>73</v>
      </c>
      <c r="DI46" s="49"/>
      <c r="DJ46" s="49"/>
      <c r="DK46" s="49"/>
      <c r="DL46" s="49"/>
      <c r="DM46" s="49"/>
      <c r="DN46" s="49"/>
      <c r="DO46" s="49"/>
      <c r="DP46" s="49"/>
      <c r="DQ46" s="49"/>
      <c r="DR46" s="49"/>
      <c r="DS46" s="50">
        <f>DS47</f>
        <v>2000000</v>
      </c>
      <c r="DT46" s="50"/>
      <c r="DU46" s="50"/>
      <c r="DV46" s="50"/>
      <c r="DW46" s="50"/>
      <c r="DX46" s="50"/>
      <c r="DY46" s="50"/>
      <c r="DZ46" s="50"/>
      <c r="EA46" s="50"/>
      <c r="EB46" s="50"/>
      <c r="EC46" s="50"/>
      <c r="ED46" s="50">
        <f>ED47</f>
        <v>2000000</v>
      </c>
      <c r="EE46" s="50"/>
      <c r="EF46" s="50"/>
      <c r="EG46" s="50"/>
      <c r="EH46" s="50"/>
      <c r="EI46" s="50"/>
      <c r="EJ46" s="50"/>
      <c r="EK46" s="50"/>
      <c r="EL46" s="50"/>
      <c r="EM46" s="50"/>
      <c r="EN46" s="50"/>
      <c r="EO46" s="50">
        <f>EO47</f>
        <v>2000000</v>
      </c>
      <c r="EP46" s="50"/>
      <c r="EQ46" s="50"/>
      <c r="ER46" s="50"/>
      <c r="ES46" s="50"/>
      <c r="ET46" s="50"/>
      <c r="EU46" s="50"/>
      <c r="EV46" s="50"/>
      <c r="EW46" s="50"/>
      <c r="EX46" s="50"/>
      <c r="EY46" s="50"/>
      <c r="EZ46" s="50"/>
      <c r="FA46" s="50"/>
      <c r="FB46" s="50"/>
      <c r="FC46" s="50"/>
      <c r="FD46" s="50"/>
      <c r="FE46" s="50"/>
      <c r="FF46" s="50"/>
      <c r="FG46" s="50"/>
      <c r="FH46" s="50"/>
      <c r="FI46" s="50"/>
      <c r="FJ46" s="50"/>
    </row>
    <row r="47" spans="1:166" ht="24" customHeight="1">
      <c r="A47" s="112" t="s">
        <v>29</v>
      </c>
      <c r="B47" s="112"/>
      <c r="C47" s="112"/>
      <c r="D47" s="112"/>
      <c r="E47" s="112"/>
      <c r="F47" s="112"/>
      <c r="G47" s="112"/>
      <c r="H47" s="112"/>
      <c r="I47" s="141"/>
      <c r="J47" s="230" t="s">
        <v>160</v>
      </c>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49" t="s">
        <v>304</v>
      </c>
      <c r="CG47" s="49"/>
      <c r="CH47" s="49"/>
      <c r="CI47" s="49"/>
      <c r="CJ47" s="49"/>
      <c r="CK47" s="49"/>
      <c r="CL47" s="49"/>
      <c r="CM47" s="49"/>
      <c r="CN47" s="49" t="s">
        <v>73</v>
      </c>
      <c r="CO47" s="49"/>
      <c r="CP47" s="49"/>
      <c r="CQ47" s="49"/>
      <c r="CR47" s="49"/>
      <c r="CS47" s="49"/>
      <c r="CT47" s="49"/>
      <c r="CU47" s="49"/>
      <c r="CV47" s="49" t="s">
        <v>73</v>
      </c>
      <c r="CW47" s="49"/>
      <c r="CX47" s="49"/>
      <c r="CY47" s="49"/>
      <c r="CZ47" s="49"/>
      <c r="DA47" s="49"/>
      <c r="DB47" s="49"/>
      <c r="DC47" s="49"/>
      <c r="DD47" s="49"/>
      <c r="DE47" s="49"/>
      <c r="DF47" s="49"/>
      <c r="DG47" s="49"/>
      <c r="DH47" s="49" t="s">
        <v>73</v>
      </c>
      <c r="DI47" s="49"/>
      <c r="DJ47" s="49"/>
      <c r="DK47" s="49"/>
      <c r="DL47" s="49"/>
      <c r="DM47" s="49"/>
      <c r="DN47" s="49"/>
      <c r="DO47" s="49"/>
      <c r="DP47" s="49"/>
      <c r="DQ47" s="49"/>
      <c r="DR47" s="49"/>
      <c r="DS47" s="50">
        <v>2000000</v>
      </c>
      <c r="DT47" s="50"/>
      <c r="DU47" s="50"/>
      <c r="DV47" s="50"/>
      <c r="DW47" s="50"/>
      <c r="DX47" s="50"/>
      <c r="DY47" s="50"/>
      <c r="DZ47" s="50"/>
      <c r="EA47" s="50"/>
      <c r="EB47" s="50"/>
      <c r="EC47" s="50"/>
      <c r="ED47" s="50">
        <v>2000000</v>
      </c>
      <c r="EE47" s="50"/>
      <c r="EF47" s="50"/>
      <c r="EG47" s="50"/>
      <c r="EH47" s="50"/>
      <c r="EI47" s="50"/>
      <c r="EJ47" s="50"/>
      <c r="EK47" s="50"/>
      <c r="EL47" s="50"/>
      <c r="EM47" s="50"/>
      <c r="EN47" s="50"/>
      <c r="EO47" s="50">
        <v>2000000</v>
      </c>
      <c r="EP47" s="50"/>
      <c r="EQ47" s="50"/>
      <c r="ER47" s="50"/>
      <c r="ES47" s="50"/>
      <c r="ET47" s="50"/>
      <c r="EU47" s="50"/>
      <c r="EV47" s="50"/>
      <c r="EW47" s="50"/>
      <c r="EX47" s="50"/>
      <c r="EY47" s="50"/>
      <c r="EZ47" s="50"/>
      <c r="FA47" s="50"/>
      <c r="FB47" s="50"/>
      <c r="FC47" s="50"/>
      <c r="FD47" s="50"/>
      <c r="FE47" s="50"/>
      <c r="FF47" s="50"/>
      <c r="FG47" s="50"/>
      <c r="FH47" s="50"/>
      <c r="FI47" s="50"/>
      <c r="FJ47" s="50"/>
    </row>
    <row r="48" spans="1:166" ht="15" customHeight="1">
      <c r="A48" s="112"/>
      <c r="B48" s="112"/>
      <c r="C48" s="112"/>
      <c r="D48" s="112"/>
      <c r="E48" s="112"/>
      <c r="F48" s="112"/>
      <c r="G48" s="112"/>
      <c r="H48" s="112"/>
      <c r="I48" s="141"/>
      <c r="J48" s="226" t="s">
        <v>281</v>
      </c>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49" t="s">
        <v>305</v>
      </c>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row>
    <row r="49" spans="1:166" ht="14.25" customHeight="1">
      <c r="A49" s="112"/>
      <c r="B49" s="112"/>
      <c r="C49" s="112"/>
      <c r="D49" s="112"/>
      <c r="E49" s="112"/>
      <c r="F49" s="112"/>
      <c r="G49" s="112"/>
      <c r="H49" s="112"/>
      <c r="I49" s="141"/>
      <c r="J49" s="226" t="s">
        <v>307</v>
      </c>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49" t="s">
        <v>306</v>
      </c>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row>
    <row r="50" spans="1:166" ht="9.75">
      <c r="A50" s="112" t="s">
        <v>30</v>
      </c>
      <c r="B50" s="112"/>
      <c r="C50" s="112"/>
      <c r="D50" s="112"/>
      <c r="E50" s="112"/>
      <c r="F50" s="112"/>
      <c r="G50" s="112"/>
      <c r="H50" s="112"/>
      <c r="I50" s="141"/>
      <c r="J50" s="230" t="s">
        <v>161</v>
      </c>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49" t="s">
        <v>308</v>
      </c>
      <c r="CG50" s="49"/>
      <c r="CH50" s="49"/>
      <c r="CI50" s="49"/>
      <c r="CJ50" s="49"/>
      <c r="CK50" s="49"/>
      <c r="CL50" s="49"/>
      <c r="CM50" s="49"/>
      <c r="CN50" s="49" t="s">
        <v>73</v>
      </c>
      <c r="CO50" s="49"/>
      <c r="CP50" s="49"/>
      <c r="CQ50" s="49"/>
      <c r="CR50" s="49"/>
      <c r="CS50" s="49"/>
      <c r="CT50" s="49"/>
      <c r="CU50" s="49"/>
      <c r="CV50" s="49" t="s">
        <v>73</v>
      </c>
      <c r="CW50" s="49"/>
      <c r="CX50" s="49"/>
      <c r="CY50" s="49"/>
      <c r="CZ50" s="49"/>
      <c r="DA50" s="49"/>
      <c r="DB50" s="49"/>
      <c r="DC50" s="49"/>
      <c r="DD50" s="49"/>
      <c r="DE50" s="49"/>
      <c r="DF50" s="49"/>
      <c r="DG50" s="49"/>
      <c r="DH50" s="49" t="s">
        <v>73</v>
      </c>
      <c r="DI50" s="49"/>
      <c r="DJ50" s="49"/>
      <c r="DK50" s="49"/>
      <c r="DL50" s="49"/>
      <c r="DM50" s="49"/>
      <c r="DN50" s="49"/>
      <c r="DO50" s="49"/>
      <c r="DP50" s="49"/>
      <c r="DQ50" s="49"/>
      <c r="DR50" s="49"/>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row>
    <row r="51" spans="1:166" ht="24" customHeight="1">
      <c r="A51" s="112" t="s">
        <v>31</v>
      </c>
      <c r="B51" s="112"/>
      <c r="C51" s="112"/>
      <c r="D51" s="112"/>
      <c r="E51" s="112"/>
      <c r="F51" s="112"/>
      <c r="G51" s="112"/>
      <c r="H51" s="112"/>
      <c r="I51" s="141"/>
      <c r="J51" s="247" t="s">
        <v>388</v>
      </c>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49" t="s">
        <v>309</v>
      </c>
      <c r="CG51" s="49"/>
      <c r="CH51" s="49"/>
      <c r="CI51" s="49"/>
      <c r="CJ51" s="49"/>
      <c r="CK51" s="49"/>
      <c r="CL51" s="49"/>
      <c r="CM51" s="49"/>
      <c r="CN51" s="49" t="s">
        <v>73</v>
      </c>
      <c r="CO51" s="49"/>
      <c r="CP51" s="49"/>
      <c r="CQ51" s="49"/>
      <c r="CR51" s="49"/>
      <c r="CS51" s="49"/>
      <c r="CT51" s="49"/>
      <c r="CU51" s="49"/>
      <c r="CV51" s="49" t="s">
        <v>73</v>
      </c>
      <c r="CW51" s="49"/>
      <c r="CX51" s="49"/>
      <c r="CY51" s="49"/>
      <c r="CZ51" s="49"/>
      <c r="DA51" s="49"/>
      <c r="DB51" s="49"/>
      <c r="DC51" s="49"/>
      <c r="DD51" s="49"/>
      <c r="DE51" s="49"/>
      <c r="DF51" s="49"/>
      <c r="DG51" s="49"/>
      <c r="DH51" s="49" t="s">
        <v>73</v>
      </c>
      <c r="DI51" s="49"/>
      <c r="DJ51" s="49"/>
      <c r="DK51" s="49"/>
      <c r="DL51" s="49"/>
      <c r="DM51" s="49"/>
      <c r="DN51" s="49"/>
      <c r="DO51" s="49"/>
      <c r="DP51" s="49"/>
      <c r="DQ51" s="49"/>
      <c r="DR51" s="49"/>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row>
    <row r="52" spans="1:166" ht="9.75">
      <c r="A52" s="248"/>
      <c r="B52" s="248"/>
      <c r="C52" s="248"/>
      <c r="D52" s="248"/>
      <c r="E52" s="248"/>
      <c r="F52" s="248"/>
      <c r="G52" s="248"/>
      <c r="H52" s="248"/>
      <c r="I52" s="249"/>
      <c r="J52" s="252" t="s">
        <v>162</v>
      </c>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130" t="s">
        <v>310</v>
      </c>
      <c r="CG52" s="130"/>
      <c r="CH52" s="130"/>
      <c r="CI52" s="130"/>
      <c r="CJ52" s="130"/>
      <c r="CK52" s="130"/>
      <c r="CL52" s="130"/>
      <c r="CM52" s="130"/>
      <c r="CN52" s="130" t="s">
        <v>389</v>
      </c>
      <c r="CO52" s="130"/>
      <c r="CP52" s="130"/>
      <c r="CQ52" s="130"/>
      <c r="CR52" s="130"/>
      <c r="CS52" s="130"/>
      <c r="CT52" s="130"/>
      <c r="CU52" s="130"/>
      <c r="CV52" s="130" t="s">
        <v>73</v>
      </c>
      <c r="CW52" s="130"/>
      <c r="CX52" s="130"/>
      <c r="CY52" s="130"/>
      <c r="CZ52" s="130"/>
      <c r="DA52" s="130"/>
      <c r="DB52" s="130"/>
      <c r="DC52" s="130"/>
      <c r="DD52" s="130"/>
      <c r="DE52" s="130"/>
      <c r="DF52" s="130"/>
      <c r="DG52" s="130"/>
      <c r="DH52" s="130" t="s">
        <v>73</v>
      </c>
      <c r="DI52" s="130"/>
      <c r="DJ52" s="130"/>
      <c r="DK52" s="130"/>
      <c r="DL52" s="130"/>
      <c r="DM52" s="130"/>
      <c r="DN52" s="130"/>
      <c r="DO52" s="130"/>
      <c r="DP52" s="130"/>
      <c r="DQ52" s="130"/>
      <c r="DR52" s="130"/>
      <c r="DS52" s="256">
        <f>DS17</f>
        <v>11231941.030000001</v>
      </c>
      <c r="DT52" s="256"/>
      <c r="DU52" s="256"/>
      <c r="DV52" s="256"/>
      <c r="DW52" s="256"/>
      <c r="DX52" s="256"/>
      <c r="DY52" s="256"/>
      <c r="DZ52" s="256"/>
      <c r="EA52" s="256"/>
      <c r="EB52" s="256"/>
      <c r="EC52" s="256"/>
      <c r="ED52" s="256">
        <v>644968.96</v>
      </c>
      <c r="EE52" s="256"/>
      <c r="EF52" s="256"/>
      <c r="EG52" s="256"/>
      <c r="EH52" s="256"/>
      <c r="EI52" s="256"/>
      <c r="EJ52" s="256"/>
      <c r="EK52" s="256"/>
      <c r="EL52" s="256"/>
      <c r="EM52" s="256"/>
      <c r="EN52" s="256"/>
      <c r="EO52" s="256"/>
      <c r="EP52" s="256"/>
      <c r="EQ52" s="256"/>
      <c r="ER52" s="256"/>
      <c r="ES52" s="256"/>
      <c r="ET52" s="256"/>
      <c r="EU52" s="256"/>
      <c r="EV52" s="256"/>
      <c r="EW52" s="256"/>
      <c r="EX52" s="256"/>
      <c r="EY52" s="256"/>
      <c r="EZ52" s="256"/>
      <c r="FA52" s="256"/>
      <c r="FB52" s="256"/>
      <c r="FC52" s="256"/>
      <c r="FD52" s="256"/>
      <c r="FE52" s="256"/>
      <c r="FF52" s="256"/>
      <c r="FG52" s="256"/>
      <c r="FH52" s="256"/>
      <c r="FI52" s="256"/>
      <c r="FJ52" s="256"/>
    </row>
    <row r="53" spans="1:166" ht="9.75">
      <c r="A53" s="250"/>
      <c r="B53" s="250"/>
      <c r="C53" s="250"/>
      <c r="D53" s="250"/>
      <c r="E53" s="250"/>
      <c r="F53" s="250"/>
      <c r="G53" s="250"/>
      <c r="H53" s="250"/>
      <c r="I53" s="251"/>
      <c r="J53" s="254"/>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130"/>
      <c r="CG53" s="130"/>
      <c r="CH53" s="130"/>
      <c r="CI53" s="130"/>
      <c r="CJ53" s="130"/>
      <c r="CK53" s="130"/>
      <c r="CL53" s="130"/>
      <c r="CM53" s="130"/>
      <c r="CN53" s="130"/>
      <c r="CO53" s="130"/>
      <c r="CP53" s="130"/>
      <c r="CQ53" s="130"/>
      <c r="CR53" s="130"/>
      <c r="CS53" s="130"/>
      <c r="CT53" s="130"/>
      <c r="CU53" s="130"/>
      <c r="CV53" s="130"/>
      <c r="CW53" s="130"/>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256"/>
      <c r="DT53" s="256"/>
      <c r="DU53" s="256"/>
      <c r="DV53" s="256"/>
      <c r="DW53" s="256"/>
      <c r="DX53" s="256"/>
      <c r="DY53" s="256"/>
      <c r="DZ53" s="256"/>
      <c r="EA53" s="256"/>
      <c r="EB53" s="256"/>
      <c r="EC53" s="256"/>
      <c r="ED53" s="256"/>
      <c r="EE53" s="256"/>
      <c r="EF53" s="256"/>
      <c r="EG53" s="256"/>
      <c r="EH53" s="256"/>
      <c r="EI53" s="256"/>
      <c r="EJ53" s="256"/>
      <c r="EK53" s="256"/>
      <c r="EL53" s="256"/>
      <c r="EM53" s="256"/>
      <c r="EN53" s="256"/>
      <c r="EO53" s="256"/>
      <c r="EP53" s="256"/>
      <c r="EQ53" s="256"/>
      <c r="ER53" s="256"/>
      <c r="ES53" s="256"/>
      <c r="ET53" s="256"/>
      <c r="EU53" s="256"/>
      <c r="EV53" s="256"/>
      <c r="EW53" s="256"/>
      <c r="EX53" s="256"/>
      <c r="EY53" s="256"/>
      <c r="EZ53" s="256"/>
      <c r="FA53" s="256"/>
      <c r="FB53" s="256"/>
      <c r="FC53" s="256"/>
      <c r="FD53" s="256"/>
      <c r="FE53" s="256"/>
      <c r="FF53" s="256"/>
      <c r="FG53" s="256"/>
      <c r="FH53" s="256"/>
      <c r="FI53" s="256"/>
      <c r="FJ53" s="256"/>
    </row>
    <row r="54" spans="1:166" ht="9.75">
      <c r="A54" s="21"/>
      <c r="B54" s="21"/>
      <c r="C54" s="21"/>
      <c r="D54" s="21"/>
      <c r="E54" s="21"/>
      <c r="F54" s="21"/>
      <c r="G54" s="21"/>
      <c r="H54" s="21"/>
      <c r="I54" s="21"/>
      <c r="J54" s="23"/>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row>
    <row r="55" spans="1:166" ht="12.75" customHeight="1">
      <c r="A55" s="84" t="s">
        <v>18</v>
      </c>
      <c r="B55" s="84"/>
      <c r="C55" s="84"/>
      <c r="D55" s="84"/>
      <c r="E55" s="84"/>
      <c r="F55" s="84"/>
      <c r="G55" s="84"/>
      <c r="H55" s="84"/>
      <c r="I55" s="85"/>
      <c r="J55" s="77" t="s">
        <v>37</v>
      </c>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8"/>
      <c r="CF55" s="83" t="s">
        <v>155</v>
      </c>
      <c r="CG55" s="84"/>
      <c r="CH55" s="84"/>
      <c r="CI55" s="84"/>
      <c r="CJ55" s="84"/>
      <c r="CK55" s="84"/>
      <c r="CL55" s="84"/>
      <c r="CM55" s="85"/>
      <c r="CN55" s="83" t="s">
        <v>156</v>
      </c>
      <c r="CO55" s="84"/>
      <c r="CP55" s="84"/>
      <c r="CQ55" s="84"/>
      <c r="CR55" s="84"/>
      <c r="CS55" s="84"/>
      <c r="CT55" s="84"/>
      <c r="CU55" s="85"/>
      <c r="CV55" s="83" t="s">
        <v>6</v>
      </c>
      <c r="CW55" s="84"/>
      <c r="CX55" s="84"/>
      <c r="CY55" s="84"/>
      <c r="CZ55" s="84"/>
      <c r="DA55" s="84"/>
      <c r="DB55" s="84"/>
      <c r="DC55" s="84"/>
      <c r="DD55" s="84"/>
      <c r="DE55" s="84"/>
      <c r="DF55" s="84"/>
      <c r="DG55" s="85"/>
      <c r="DH55" s="83" t="s">
        <v>7</v>
      </c>
      <c r="DI55" s="84"/>
      <c r="DJ55" s="84"/>
      <c r="DK55" s="84"/>
      <c r="DL55" s="84"/>
      <c r="DM55" s="84"/>
      <c r="DN55" s="84"/>
      <c r="DO55" s="84"/>
      <c r="DP55" s="84"/>
      <c r="DQ55" s="84"/>
      <c r="DR55" s="85"/>
      <c r="DS55" s="92" t="s">
        <v>45</v>
      </c>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114"/>
    </row>
    <row r="56" spans="1:166" ht="11.25" customHeight="1">
      <c r="A56" s="87"/>
      <c r="B56" s="87"/>
      <c r="C56" s="87"/>
      <c r="D56" s="87"/>
      <c r="E56" s="87"/>
      <c r="F56" s="87"/>
      <c r="G56" s="87"/>
      <c r="H56" s="87"/>
      <c r="I56" s="88"/>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80"/>
      <c r="CF56" s="86"/>
      <c r="CG56" s="87"/>
      <c r="CH56" s="87"/>
      <c r="CI56" s="87"/>
      <c r="CJ56" s="87"/>
      <c r="CK56" s="87"/>
      <c r="CL56" s="87"/>
      <c r="CM56" s="88"/>
      <c r="CN56" s="86"/>
      <c r="CO56" s="87"/>
      <c r="CP56" s="87"/>
      <c r="CQ56" s="87"/>
      <c r="CR56" s="87"/>
      <c r="CS56" s="87"/>
      <c r="CT56" s="87"/>
      <c r="CU56" s="88"/>
      <c r="CV56" s="86"/>
      <c r="CW56" s="87"/>
      <c r="CX56" s="87"/>
      <c r="CY56" s="87"/>
      <c r="CZ56" s="87"/>
      <c r="DA56" s="87"/>
      <c r="DB56" s="87"/>
      <c r="DC56" s="87"/>
      <c r="DD56" s="87"/>
      <c r="DE56" s="87"/>
      <c r="DF56" s="87"/>
      <c r="DG56" s="88"/>
      <c r="DH56" s="86"/>
      <c r="DI56" s="87"/>
      <c r="DJ56" s="87"/>
      <c r="DK56" s="87"/>
      <c r="DL56" s="87"/>
      <c r="DM56" s="87"/>
      <c r="DN56" s="87"/>
      <c r="DO56" s="87"/>
      <c r="DP56" s="87"/>
      <c r="DQ56" s="87"/>
      <c r="DR56" s="88"/>
      <c r="DS56" s="94" t="s">
        <v>39</v>
      </c>
      <c r="DT56" s="95"/>
      <c r="DU56" s="95"/>
      <c r="DV56" s="95"/>
      <c r="DW56" s="95"/>
      <c r="DX56" s="96" t="s">
        <v>324</v>
      </c>
      <c r="DY56" s="96"/>
      <c r="DZ56" s="96"/>
      <c r="EA56" s="68" t="s">
        <v>40</v>
      </c>
      <c r="EB56" s="68"/>
      <c r="EC56" s="69"/>
      <c r="ED56" s="94" t="s">
        <v>39</v>
      </c>
      <c r="EE56" s="95"/>
      <c r="EF56" s="95"/>
      <c r="EG56" s="95"/>
      <c r="EH56" s="95"/>
      <c r="EI56" s="96" t="s">
        <v>325</v>
      </c>
      <c r="EJ56" s="96"/>
      <c r="EK56" s="96"/>
      <c r="EL56" s="68" t="s">
        <v>40</v>
      </c>
      <c r="EM56" s="68"/>
      <c r="EN56" s="69"/>
      <c r="EO56" s="94" t="s">
        <v>39</v>
      </c>
      <c r="EP56" s="95"/>
      <c r="EQ56" s="95"/>
      <c r="ER56" s="95"/>
      <c r="ES56" s="95"/>
      <c r="ET56" s="96" t="s">
        <v>326</v>
      </c>
      <c r="EU56" s="96"/>
      <c r="EV56" s="96"/>
      <c r="EW56" s="68" t="s">
        <v>40</v>
      </c>
      <c r="EX56" s="68"/>
      <c r="EY56" s="69"/>
      <c r="EZ56" s="83" t="s">
        <v>44</v>
      </c>
      <c r="FA56" s="84"/>
      <c r="FB56" s="84"/>
      <c r="FC56" s="84"/>
      <c r="FD56" s="84"/>
      <c r="FE56" s="84"/>
      <c r="FF56" s="84"/>
      <c r="FG56" s="84"/>
      <c r="FH56" s="84"/>
      <c r="FI56" s="84"/>
      <c r="FJ56" s="85"/>
    </row>
    <row r="57" spans="1:166" ht="39" customHeight="1">
      <c r="A57" s="90"/>
      <c r="B57" s="90"/>
      <c r="C57" s="90"/>
      <c r="D57" s="90"/>
      <c r="E57" s="90"/>
      <c r="F57" s="90"/>
      <c r="G57" s="90"/>
      <c r="H57" s="90"/>
      <c r="I57" s="9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2"/>
      <c r="CF57" s="89"/>
      <c r="CG57" s="90"/>
      <c r="CH57" s="90"/>
      <c r="CI57" s="90"/>
      <c r="CJ57" s="90"/>
      <c r="CK57" s="90"/>
      <c r="CL57" s="90"/>
      <c r="CM57" s="91"/>
      <c r="CN57" s="89"/>
      <c r="CO57" s="90"/>
      <c r="CP57" s="90"/>
      <c r="CQ57" s="90"/>
      <c r="CR57" s="90"/>
      <c r="CS57" s="90"/>
      <c r="CT57" s="90"/>
      <c r="CU57" s="91"/>
      <c r="CV57" s="89"/>
      <c r="CW57" s="90"/>
      <c r="CX57" s="90"/>
      <c r="CY57" s="90"/>
      <c r="CZ57" s="90"/>
      <c r="DA57" s="90"/>
      <c r="DB57" s="90"/>
      <c r="DC57" s="90"/>
      <c r="DD57" s="90"/>
      <c r="DE57" s="90"/>
      <c r="DF57" s="90"/>
      <c r="DG57" s="91"/>
      <c r="DH57" s="89"/>
      <c r="DI57" s="90"/>
      <c r="DJ57" s="90"/>
      <c r="DK57" s="90"/>
      <c r="DL57" s="90"/>
      <c r="DM57" s="90"/>
      <c r="DN57" s="90"/>
      <c r="DO57" s="90"/>
      <c r="DP57" s="90"/>
      <c r="DQ57" s="90"/>
      <c r="DR57" s="91"/>
      <c r="DS57" s="70" t="s">
        <v>157</v>
      </c>
      <c r="DT57" s="71"/>
      <c r="DU57" s="71"/>
      <c r="DV57" s="71"/>
      <c r="DW57" s="71"/>
      <c r="DX57" s="71"/>
      <c r="DY57" s="71"/>
      <c r="DZ57" s="71"/>
      <c r="EA57" s="71"/>
      <c r="EB57" s="71"/>
      <c r="EC57" s="72"/>
      <c r="ED57" s="70" t="s">
        <v>158</v>
      </c>
      <c r="EE57" s="71"/>
      <c r="EF57" s="71"/>
      <c r="EG57" s="71"/>
      <c r="EH57" s="71"/>
      <c r="EI57" s="71"/>
      <c r="EJ57" s="71"/>
      <c r="EK57" s="71"/>
      <c r="EL57" s="71"/>
      <c r="EM57" s="71"/>
      <c r="EN57" s="72"/>
      <c r="EO57" s="70" t="s">
        <v>159</v>
      </c>
      <c r="EP57" s="71"/>
      <c r="EQ57" s="71"/>
      <c r="ER57" s="71"/>
      <c r="ES57" s="71"/>
      <c r="ET57" s="71"/>
      <c r="EU57" s="71"/>
      <c r="EV57" s="71"/>
      <c r="EW57" s="71"/>
      <c r="EX57" s="71"/>
      <c r="EY57" s="72"/>
      <c r="EZ57" s="89"/>
      <c r="FA57" s="90"/>
      <c r="FB57" s="90"/>
      <c r="FC57" s="90"/>
      <c r="FD57" s="90"/>
      <c r="FE57" s="90"/>
      <c r="FF57" s="90"/>
      <c r="FG57" s="90"/>
      <c r="FH57" s="90"/>
      <c r="FI57" s="90"/>
      <c r="FJ57" s="91"/>
    </row>
    <row r="58" spans="1:166" s="16" customFormat="1" ht="9.75">
      <c r="A58" s="97" t="s">
        <v>46</v>
      </c>
      <c r="B58" s="97"/>
      <c r="C58" s="97"/>
      <c r="D58" s="97"/>
      <c r="E58" s="97"/>
      <c r="F58" s="97"/>
      <c r="G58" s="97"/>
      <c r="H58" s="97"/>
      <c r="I58" s="98"/>
      <c r="J58" s="97" t="s">
        <v>47</v>
      </c>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8"/>
      <c r="CF58" s="75" t="s">
        <v>48</v>
      </c>
      <c r="CG58" s="76"/>
      <c r="CH58" s="76"/>
      <c r="CI58" s="76"/>
      <c r="CJ58" s="76"/>
      <c r="CK58" s="76"/>
      <c r="CL58" s="76"/>
      <c r="CM58" s="99"/>
      <c r="CN58" s="75" t="s">
        <v>49</v>
      </c>
      <c r="CO58" s="76"/>
      <c r="CP58" s="76"/>
      <c r="CQ58" s="76"/>
      <c r="CR58" s="76"/>
      <c r="CS58" s="76"/>
      <c r="CT58" s="76"/>
      <c r="CU58" s="99"/>
      <c r="CV58" s="75" t="s">
        <v>322</v>
      </c>
      <c r="CW58" s="76"/>
      <c r="CX58" s="76"/>
      <c r="CY58" s="76"/>
      <c r="CZ58" s="76"/>
      <c r="DA58" s="76"/>
      <c r="DB58" s="76"/>
      <c r="DC58" s="76"/>
      <c r="DD58" s="76"/>
      <c r="DE58" s="76"/>
      <c r="DF58" s="76"/>
      <c r="DG58" s="99"/>
      <c r="DH58" s="75" t="s">
        <v>323</v>
      </c>
      <c r="DI58" s="76"/>
      <c r="DJ58" s="76"/>
      <c r="DK58" s="76"/>
      <c r="DL58" s="76"/>
      <c r="DM58" s="76"/>
      <c r="DN58" s="76"/>
      <c r="DO58" s="76"/>
      <c r="DP58" s="76"/>
      <c r="DQ58" s="76"/>
      <c r="DR58" s="99"/>
      <c r="DS58" s="75" t="s">
        <v>50</v>
      </c>
      <c r="DT58" s="76"/>
      <c r="DU58" s="76"/>
      <c r="DV58" s="76"/>
      <c r="DW58" s="76"/>
      <c r="DX58" s="76"/>
      <c r="DY58" s="76"/>
      <c r="DZ58" s="76"/>
      <c r="EA58" s="76"/>
      <c r="EB58" s="76"/>
      <c r="EC58" s="99"/>
      <c r="ED58" s="75" t="s">
        <v>51</v>
      </c>
      <c r="EE58" s="76"/>
      <c r="EF58" s="76"/>
      <c r="EG58" s="76"/>
      <c r="EH58" s="76"/>
      <c r="EI58" s="76"/>
      <c r="EJ58" s="76"/>
      <c r="EK58" s="76"/>
      <c r="EL58" s="76"/>
      <c r="EM58" s="76"/>
      <c r="EN58" s="99"/>
      <c r="EO58" s="75" t="s">
        <v>52</v>
      </c>
      <c r="EP58" s="76"/>
      <c r="EQ58" s="76"/>
      <c r="ER58" s="76"/>
      <c r="ES58" s="76"/>
      <c r="ET58" s="76"/>
      <c r="EU58" s="76"/>
      <c r="EV58" s="76"/>
      <c r="EW58" s="76"/>
      <c r="EX58" s="76"/>
      <c r="EY58" s="99"/>
      <c r="EZ58" s="246" t="s">
        <v>53</v>
      </c>
      <c r="FA58" s="97"/>
      <c r="FB58" s="97"/>
      <c r="FC58" s="97"/>
      <c r="FD58" s="97"/>
      <c r="FE58" s="97"/>
      <c r="FF58" s="97"/>
      <c r="FG58" s="97"/>
      <c r="FH58" s="97"/>
      <c r="FI58" s="97"/>
      <c r="FJ58" s="98"/>
    </row>
    <row r="59" spans="1:166" ht="31.5" customHeight="1">
      <c r="A59" s="112" t="s">
        <v>32</v>
      </c>
      <c r="B59" s="112"/>
      <c r="C59" s="112"/>
      <c r="D59" s="112"/>
      <c r="E59" s="112"/>
      <c r="F59" s="112"/>
      <c r="G59" s="112"/>
      <c r="H59" s="112"/>
      <c r="I59" s="141"/>
      <c r="J59" s="247" t="s">
        <v>33</v>
      </c>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49" t="s">
        <v>311</v>
      </c>
      <c r="CG59" s="49"/>
      <c r="CH59" s="49"/>
      <c r="CI59" s="49"/>
      <c r="CJ59" s="49"/>
      <c r="CK59" s="49"/>
      <c r="CL59" s="49"/>
      <c r="CM59" s="49"/>
      <c r="CN59" s="147" t="s">
        <v>73</v>
      </c>
      <c r="CO59" s="147"/>
      <c r="CP59" s="147"/>
      <c r="CQ59" s="147"/>
      <c r="CR59" s="147"/>
      <c r="CS59" s="147"/>
      <c r="CT59" s="147"/>
      <c r="CU59" s="147"/>
      <c r="CV59" s="49" t="s">
        <v>73</v>
      </c>
      <c r="CW59" s="49"/>
      <c r="CX59" s="49"/>
      <c r="CY59" s="49"/>
      <c r="CZ59" s="49"/>
      <c r="DA59" s="49"/>
      <c r="DB59" s="49"/>
      <c r="DC59" s="49"/>
      <c r="DD59" s="49"/>
      <c r="DE59" s="49"/>
      <c r="DF59" s="49"/>
      <c r="DG59" s="49"/>
      <c r="DH59" s="49" t="s">
        <v>73</v>
      </c>
      <c r="DI59" s="49"/>
      <c r="DJ59" s="49"/>
      <c r="DK59" s="49"/>
      <c r="DL59" s="49"/>
      <c r="DM59" s="49"/>
      <c r="DN59" s="49"/>
      <c r="DO59" s="49"/>
      <c r="DP59" s="49"/>
      <c r="DQ59" s="49"/>
      <c r="DR59" s="49"/>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row>
    <row r="60" spans="1:166" ht="9.75">
      <c r="A60" s="60"/>
      <c r="B60" s="60"/>
      <c r="C60" s="60"/>
      <c r="D60" s="60"/>
      <c r="E60" s="60"/>
      <c r="F60" s="60"/>
      <c r="G60" s="60"/>
      <c r="H60" s="60"/>
      <c r="I60" s="61"/>
      <c r="J60" s="224" t="s">
        <v>162</v>
      </c>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49" t="s">
        <v>312</v>
      </c>
      <c r="CG60" s="49"/>
      <c r="CH60" s="49"/>
      <c r="CI60" s="49"/>
      <c r="CJ60" s="49"/>
      <c r="CK60" s="49"/>
      <c r="CL60" s="49"/>
      <c r="CM60" s="49"/>
      <c r="CN60" s="49"/>
      <c r="CO60" s="49"/>
      <c r="CP60" s="49"/>
      <c r="CQ60" s="49"/>
      <c r="CR60" s="49"/>
      <c r="CS60" s="49"/>
      <c r="CT60" s="49"/>
      <c r="CU60" s="49"/>
      <c r="CV60" s="49" t="s">
        <v>73</v>
      </c>
      <c r="CW60" s="49"/>
      <c r="CX60" s="49"/>
      <c r="CY60" s="49"/>
      <c r="CZ60" s="49"/>
      <c r="DA60" s="49"/>
      <c r="DB60" s="49"/>
      <c r="DC60" s="49"/>
      <c r="DD60" s="49"/>
      <c r="DE60" s="49"/>
      <c r="DF60" s="49"/>
      <c r="DG60" s="49"/>
      <c r="DH60" s="49" t="s">
        <v>73</v>
      </c>
      <c r="DI60" s="49"/>
      <c r="DJ60" s="49"/>
      <c r="DK60" s="49"/>
      <c r="DL60" s="49"/>
      <c r="DM60" s="49"/>
      <c r="DN60" s="49"/>
      <c r="DO60" s="49"/>
      <c r="DP60" s="49"/>
      <c r="DQ60" s="49"/>
      <c r="DR60" s="49"/>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row>
    <row r="61" spans="1:166" ht="13.5" customHeight="1">
      <c r="A61" s="63"/>
      <c r="B61" s="63"/>
      <c r="C61" s="63"/>
      <c r="D61" s="63"/>
      <c r="E61" s="63"/>
      <c r="F61" s="63"/>
      <c r="G61" s="63"/>
      <c r="H61" s="63"/>
      <c r="I61" s="64"/>
      <c r="J61" s="257"/>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row>
    <row r="62" spans="1:166" ht="9.75">
      <c r="A62" s="112"/>
      <c r="B62" s="112"/>
      <c r="C62" s="112"/>
      <c r="D62" s="112"/>
      <c r="E62" s="112"/>
      <c r="F62" s="112"/>
      <c r="G62" s="112"/>
      <c r="H62" s="112"/>
      <c r="I62" s="141"/>
      <c r="J62" s="215"/>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t="s">
        <v>73</v>
      </c>
      <c r="DI62" s="49"/>
      <c r="DJ62" s="49"/>
      <c r="DK62" s="49"/>
      <c r="DL62" s="49"/>
      <c r="DM62" s="49"/>
      <c r="DN62" s="49"/>
      <c r="DO62" s="49"/>
      <c r="DP62" s="49"/>
      <c r="DQ62" s="49"/>
      <c r="DR62" s="49"/>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row>
    <row r="63" ht="8.25" customHeight="1"/>
    <row r="64" ht="8.25" customHeight="1"/>
    <row r="65" spans="1:80" ht="9.75">
      <c r="A65" s="13" t="s">
        <v>3</v>
      </c>
      <c r="AA65" s="198" t="s">
        <v>381</v>
      </c>
      <c r="AB65" s="198"/>
      <c r="AC65" s="198"/>
      <c r="AD65" s="198"/>
      <c r="AE65" s="198"/>
      <c r="AF65" s="198"/>
      <c r="AG65" s="198"/>
      <c r="AH65" s="198"/>
      <c r="AI65" s="198"/>
      <c r="AJ65" s="198"/>
      <c r="AK65" s="198"/>
      <c r="AL65" s="198"/>
      <c r="AM65" s="198"/>
      <c r="AN65" s="198"/>
      <c r="AO65" s="198"/>
      <c r="AP65" s="198"/>
      <c r="AQ65" s="198"/>
      <c r="AR65" s="198"/>
      <c r="AU65" s="183"/>
      <c r="AV65" s="183"/>
      <c r="AW65" s="183"/>
      <c r="AX65" s="183"/>
      <c r="AY65" s="183"/>
      <c r="AZ65" s="183"/>
      <c r="BA65" s="183"/>
      <c r="BB65" s="183"/>
      <c r="BC65" s="183"/>
      <c r="BD65" s="183"/>
      <c r="BE65" s="183"/>
      <c r="BF65" s="183"/>
      <c r="BI65" s="183" t="s">
        <v>382</v>
      </c>
      <c r="BJ65" s="183"/>
      <c r="BK65" s="183"/>
      <c r="BL65" s="183"/>
      <c r="BM65" s="183"/>
      <c r="BN65" s="183"/>
      <c r="BO65" s="183"/>
      <c r="BP65" s="183"/>
      <c r="BQ65" s="183"/>
      <c r="BR65" s="183"/>
      <c r="BS65" s="183"/>
      <c r="BT65" s="183"/>
      <c r="BU65" s="183"/>
      <c r="BV65" s="183"/>
      <c r="BW65" s="183"/>
      <c r="BX65" s="183"/>
      <c r="BY65" s="183"/>
      <c r="BZ65" s="183"/>
      <c r="CA65" s="183"/>
      <c r="CB65" s="183"/>
    </row>
    <row r="66" spans="1:80" ht="9.75">
      <c r="A66" s="13" t="s">
        <v>34</v>
      </c>
      <c r="AA66" s="199"/>
      <c r="AB66" s="199"/>
      <c r="AC66" s="199"/>
      <c r="AD66" s="199"/>
      <c r="AE66" s="199"/>
      <c r="AF66" s="199"/>
      <c r="AG66" s="199"/>
      <c r="AH66" s="199"/>
      <c r="AI66" s="199"/>
      <c r="AJ66" s="199"/>
      <c r="AK66" s="199"/>
      <c r="AL66" s="199"/>
      <c r="AM66" s="199"/>
      <c r="AN66" s="199"/>
      <c r="AO66" s="199"/>
      <c r="AP66" s="199"/>
      <c r="AQ66" s="199"/>
      <c r="AR66" s="199"/>
      <c r="AU66" s="182"/>
      <c r="AV66" s="182"/>
      <c r="AW66" s="182"/>
      <c r="AX66" s="182"/>
      <c r="AY66" s="182"/>
      <c r="AZ66" s="182"/>
      <c r="BA66" s="182"/>
      <c r="BB66" s="182"/>
      <c r="BC66" s="182"/>
      <c r="BD66" s="182"/>
      <c r="BE66" s="182"/>
      <c r="BF66" s="182"/>
      <c r="BI66" s="182"/>
      <c r="BJ66" s="182"/>
      <c r="BK66" s="182"/>
      <c r="BL66" s="182"/>
      <c r="BM66" s="182"/>
      <c r="BN66" s="182"/>
      <c r="BO66" s="182"/>
      <c r="BP66" s="182"/>
      <c r="BQ66" s="182"/>
      <c r="BR66" s="182"/>
      <c r="BS66" s="182"/>
      <c r="BT66" s="182"/>
      <c r="BU66" s="182"/>
      <c r="BV66" s="182"/>
      <c r="BW66" s="182"/>
      <c r="BX66" s="182"/>
      <c r="BY66" s="182"/>
      <c r="BZ66" s="182"/>
      <c r="CA66" s="182"/>
      <c r="CB66" s="182"/>
    </row>
    <row r="67" spans="27:80" ht="10.5" customHeight="1">
      <c r="AA67" s="123" t="s">
        <v>163</v>
      </c>
      <c r="AB67" s="123"/>
      <c r="AC67" s="123"/>
      <c r="AD67" s="123"/>
      <c r="AE67" s="123"/>
      <c r="AF67" s="123"/>
      <c r="AG67" s="123"/>
      <c r="AH67" s="123"/>
      <c r="AI67" s="123"/>
      <c r="AJ67" s="123"/>
      <c r="AK67" s="123"/>
      <c r="AL67" s="123"/>
      <c r="AM67" s="123"/>
      <c r="AN67" s="123"/>
      <c r="AO67" s="123"/>
      <c r="AP67" s="123"/>
      <c r="AQ67" s="123"/>
      <c r="AR67" s="123"/>
      <c r="AS67" s="3"/>
      <c r="AT67" s="3"/>
      <c r="AU67" s="123" t="s">
        <v>54</v>
      </c>
      <c r="AV67" s="123"/>
      <c r="AW67" s="123"/>
      <c r="AX67" s="123"/>
      <c r="AY67" s="123"/>
      <c r="AZ67" s="123"/>
      <c r="BA67" s="123"/>
      <c r="BB67" s="123"/>
      <c r="BC67" s="123"/>
      <c r="BD67" s="123"/>
      <c r="BE67" s="123"/>
      <c r="BF67" s="123"/>
      <c r="BG67" s="3"/>
      <c r="BH67" s="3"/>
      <c r="BI67" s="123" t="s">
        <v>55</v>
      </c>
      <c r="BJ67" s="123"/>
      <c r="BK67" s="123"/>
      <c r="BL67" s="123"/>
      <c r="BM67" s="123"/>
      <c r="BN67" s="123"/>
      <c r="BO67" s="123"/>
      <c r="BP67" s="123"/>
      <c r="BQ67" s="123"/>
      <c r="BR67" s="123"/>
      <c r="BS67" s="123"/>
      <c r="BT67" s="123"/>
      <c r="BU67" s="123"/>
      <c r="BV67" s="123"/>
      <c r="BW67" s="123"/>
      <c r="BX67" s="123"/>
      <c r="BY67" s="123"/>
      <c r="BZ67" s="123"/>
      <c r="CA67" s="123"/>
      <c r="CB67" s="123"/>
    </row>
    <row r="68" spans="1:80" ht="12" customHeight="1">
      <c r="A68" s="13" t="s">
        <v>164</v>
      </c>
      <c r="AA68" s="196" t="s">
        <v>383</v>
      </c>
      <c r="AB68" s="196"/>
      <c r="AC68" s="196"/>
      <c r="AD68" s="196"/>
      <c r="AE68" s="196"/>
      <c r="AF68" s="196"/>
      <c r="AG68" s="196"/>
      <c r="AH68" s="196"/>
      <c r="AI68" s="196"/>
      <c r="AJ68" s="196"/>
      <c r="AK68" s="196"/>
      <c r="AL68" s="196"/>
      <c r="AM68" s="196"/>
      <c r="AN68" s="196"/>
      <c r="AO68" s="196"/>
      <c r="AP68" s="196"/>
      <c r="AQ68" s="196"/>
      <c r="AR68" s="196"/>
      <c r="AU68" s="196"/>
      <c r="AV68" s="196"/>
      <c r="AW68" s="196"/>
      <c r="AX68" s="196"/>
      <c r="AY68" s="196"/>
      <c r="AZ68" s="196"/>
      <c r="BA68" s="196"/>
      <c r="BB68" s="196"/>
      <c r="BC68" s="196"/>
      <c r="BD68" s="196"/>
      <c r="BE68" s="196"/>
      <c r="BF68" s="196"/>
      <c r="BI68" s="63" t="s">
        <v>384</v>
      </c>
      <c r="BJ68" s="63"/>
      <c r="BK68" s="63"/>
      <c r="BL68" s="63"/>
      <c r="BM68" s="63"/>
      <c r="BN68" s="63"/>
      <c r="BO68" s="63"/>
      <c r="BP68" s="63"/>
      <c r="BQ68" s="63"/>
      <c r="BR68" s="63"/>
      <c r="BS68" s="63"/>
      <c r="BT68" s="63"/>
      <c r="BU68" s="63"/>
      <c r="BV68" s="63"/>
      <c r="BW68" s="63"/>
      <c r="BX68" s="63"/>
      <c r="BY68" s="63"/>
      <c r="BZ68" s="63"/>
      <c r="CA68" s="63"/>
      <c r="CB68" s="63"/>
    </row>
    <row r="69" spans="27:80" ht="10.5" customHeight="1">
      <c r="AA69" s="123" t="s">
        <v>163</v>
      </c>
      <c r="AB69" s="123"/>
      <c r="AC69" s="123"/>
      <c r="AD69" s="123"/>
      <c r="AE69" s="123"/>
      <c r="AF69" s="123"/>
      <c r="AG69" s="123"/>
      <c r="AH69" s="123"/>
      <c r="AI69" s="123"/>
      <c r="AJ69" s="123"/>
      <c r="AK69" s="123"/>
      <c r="AL69" s="123"/>
      <c r="AM69" s="123"/>
      <c r="AN69" s="123"/>
      <c r="AO69" s="123"/>
      <c r="AP69" s="123"/>
      <c r="AQ69" s="123"/>
      <c r="AR69" s="123"/>
      <c r="AS69" s="3"/>
      <c r="AT69" s="3"/>
      <c r="AU69" s="123" t="s">
        <v>54</v>
      </c>
      <c r="AV69" s="123"/>
      <c r="AW69" s="123"/>
      <c r="AX69" s="123"/>
      <c r="AY69" s="123"/>
      <c r="AZ69" s="123"/>
      <c r="BA69" s="123"/>
      <c r="BB69" s="123"/>
      <c r="BC69" s="123"/>
      <c r="BD69" s="123"/>
      <c r="BE69" s="123"/>
      <c r="BF69" s="123"/>
      <c r="BG69" s="3"/>
      <c r="BH69" s="3"/>
      <c r="BI69" s="123" t="s">
        <v>165</v>
      </c>
      <c r="BJ69" s="123"/>
      <c r="BK69" s="123"/>
      <c r="BL69" s="123"/>
      <c r="BM69" s="123"/>
      <c r="BN69" s="123"/>
      <c r="BO69" s="123"/>
      <c r="BP69" s="123"/>
      <c r="BQ69" s="123"/>
      <c r="BR69" s="123"/>
      <c r="BS69" s="123"/>
      <c r="BT69" s="123"/>
      <c r="BU69" s="123"/>
      <c r="BV69" s="123"/>
      <c r="BW69" s="123"/>
      <c r="BX69" s="123"/>
      <c r="BY69" s="123"/>
      <c r="BZ69" s="123"/>
      <c r="CA69" s="123"/>
      <c r="CB69" s="123"/>
    </row>
    <row r="70" spans="27:137" ht="3" customHeight="1">
      <c r="AA70" s="7"/>
      <c r="AB70" s="7"/>
      <c r="AC70" s="7"/>
      <c r="AD70" s="7"/>
      <c r="AE70" s="7"/>
      <c r="AF70" s="7"/>
      <c r="AG70" s="7"/>
      <c r="AH70" s="7"/>
      <c r="AI70" s="7"/>
      <c r="AJ70" s="7"/>
      <c r="AK70" s="7"/>
      <c r="AL70" s="7"/>
      <c r="AM70" s="7"/>
      <c r="AN70" s="7"/>
      <c r="AO70" s="7"/>
      <c r="AP70" s="7"/>
      <c r="AQ70" s="7"/>
      <c r="AR70" s="7"/>
      <c r="AS70" s="3"/>
      <c r="AT70" s="3"/>
      <c r="AU70" s="7"/>
      <c r="AV70" s="7"/>
      <c r="AW70" s="7"/>
      <c r="AX70" s="7"/>
      <c r="AY70" s="7"/>
      <c r="AZ70" s="7"/>
      <c r="BA70" s="7"/>
      <c r="BB70" s="7"/>
      <c r="BC70" s="7"/>
      <c r="BD70" s="7"/>
      <c r="BE70" s="7"/>
      <c r="BF70" s="7"/>
      <c r="BG70" s="3"/>
      <c r="BH70" s="3"/>
      <c r="BI70" s="7"/>
      <c r="BJ70" s="7"/>
      <c r="BK70" s="7"/>
      <c r="BL70" s="7"/>
      <c r="BM70" s="7"/>
      <c r="BN70" s="7"/>
      <c r="BO70" s="7"/>
      <c r="BP70" s="7"/>
      <c r="BQ70" s="7"/>
      <c r="BR70" s="7"/>
      <c r="BS70" s="7"/>
      <c r="BT70" s="7"/>
      <c r="BU70" s="7"/>
      <c r="BV70" s="7"/>
      <c r="BW70" s="7"/>
      <c r="BX70" s="7"/>
      <c r="BY70" s="7"/>
      <c r="BZ70" s="7"/>
      <c r="CA70" s="7"/>
      <c r="CB70" s="7"/>
      <c r="DG70" s="13">
        <v>4300000</v>
      </c>
      <c r="DT70" s="13">
        <v>4300000</v>
      </c>
      <c r="EG70" s="13">
        <v>4300000</v>
      </c>
    </row>
    <row r="71" spans="1:24" ht="12" customHeight="1">
      <c r="A71" s="184" t="s">
        <v>56</v>
      </c>
      <c r="B71" s="184"/>
      <c r="C71" s="63" t="s">
        <v>402</v>
      </c>
      <c r="D71" s="63"/>
      <c r="E71" s="63"/>
      <c r="F71" s="183" t="s">
        <v>56</v>
      </c>
      <c r="G71" s="183"/>
      <c r="H71" s="63" t="s">
        <v>400</v>
      </c>
      <c r="I71" s="63"/>
      <c r="J71" s="63"/>
      <c r="K71" s="63"/>
      <c r="L71" s="63"/>
      <c r="M71" s="63"/>
      <c r="N71" s="63"/>
      <c r="O71" s="63"/>
      <c r="P71" s="63"/>
      <c r="Q71" s="63"/>
      <c r="R71" s="184">
        <v>20</v>
      </c>
      <c r="S71" s="184"/>
      <c r="T71" s="184"/>
      <c r="U71" s="185" t="s">
        <v>324</v>
      </c>
      <c r="V71" s="185"/>
      <c r="W71" s="185"/>
      <c r="X71" s="13" t="s">
        <v>35</v>
      </c>
    </row>
    <row r="73" spans="1:91" ht="3" customHeight="1" hidden="1">
      <c r="A73" s="219" t="s">
        <v>36</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36"/>
      <c r="CI73" s="36"/>
      <c r="CJ73" s="36"/>
      <c r="CK73" s="36"/>
      <c r="CL73" s="36"/>
      <c r="CM73" s="37"/>
    </row>
    <row r="74" spans="1:91" ht="12" customHeight="1" hidden="1">
      <c r="A74" s="221"/>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2"/>
      <c r="BN74" s="222"/>
      <c r="BO74" s="222"/>
      <c r="BP74" s="222"/>
      <c r="BQ74" s="222"/>
      <c r="BR74" s="222"/>
      <c r="BS74" s="222"/>
      <c r="BT74" s="222"/>
      <c r="BU74" s="222"/>
      <c r="BV74" s="222"/>
      <c r="BW74" s="222"/>
      <c r="BX74" s="222"/>
      <c r="BY74" s="222"/>
      <c r="BZ74" s="222"/>
      <c r="CA74" s="222"/>
      <c r="CB74" s="222"/>
      <c r="CC74" s="222"/>
      <c r="CD74" s="222"/>
      <c r="CE74" s="222"/>
      <c r="CF74" s="222"/>
      <c r="CG74" s="222"/>
      <c r="CM74" s="38"/>
    </row>
    <row r="75" spans="1:149" ht="12" customHeight="1" hidden="1">
      <c r="A75" s="39"/>
      <c r="CM75" s="38"/>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row>
    <row r="76" spans="1:149" ht="9.75" hidden="1">
      <c r="A76" s="218"/>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M76" s="196"/>
      <c r="AN76" s="196"/>
      <c r="AO76" s="196"/>
      <c r="AP76" s="196"/>
      <c r="AQ76" s="196"/>
      <c r="AR76" s="196"/>
      <c r="AS76" s="196"/>
      <c r="AT76" s="196"/>
      <c r="AU76" s="196"/>
      <c r="AV76" s="196"/>
      <c r="AW76" s="196"/>
      <c r="AX76" s="196"/>
      <c r="AY76" s="196"/>
      <c r="AZ76" s="196"/>
      <c r="BA76" s="196"/>
      <c r="BD76" s="196"/>
      <c r="BE76" s="196"/>
      <c r="BF76" s="196"/>
      <c r="BG76" s="196"/>
      <c r="BH76" s="196"/>
      <c r="BI76" s="196"/>
      <c r="BJ76" s="196"/>
      <c r="BK76" s="196"/>
      <c r="BL76" s="196"/>
      <c r="BM76" s="196"/>
      <c r="BN76" s="196"/>
      <c r="BO76" s="196"/>
      <c r="BP76" s="196"/>
      <c r="BQ76" s="196"/>
      <c r="BR76" s="196"/>
      <c r="BS76" s="196"/>
      <c r="BT76" s="196"/>
      <c r="BU76" s="196"/>
      <c r="BV76" s="196"/>
      <c r="BW76" s="196"/>
      <c r="CM76" s="38"/>
      <c r="DG76" s="44">
        <f>372865.46+68567.7</f>
        <v>441433.16000000003</v>
      </c>
      <c r="DH76" s="44"/>
      <c r="DI76" s="44"/>
      <c r="DJ76" s="44"/>
      <c r="DK76" s="44"/>
      <c r="DL76" s="44"/>
      <c r="DM76" s="44"/>
      <c r="DN76" s="44"/>
      <c r="DO76" s="44"/>
      <c r="DP76" s="44"/>
      <c r="DQ76" s="44"/>
      <c r="DR76" s="44"/>
      <c r="DS76" s="44"/>
      <c r="DT76" s="44">
        <f>DG76</f>
        <v>441433.16000000003</v>
      </c>
      <c r="DU76" s="44"/>
      <c r="DV76" s="44"/>
      <c r="DW76" s="44"/>
      <c r="DX76" s="44"/>
      <c r="DY76" s="44"/>
      <c r="DZ76" s="44"/>
      <c r="EA76" s="44"/>
      <c r="EB76" s="44"/>
      <c r="EC76" s="44"/>
      <c r="ED76" s="44"/>
      <c r="EE76" s="44"/>
      <c r="EF76" s="44"/>
      <c r="EG76" s="44">
        <f>DT76</f>
        <v>441433.16000000003</v>
      </c>
      <c r="EH76" s="44"/>
      <c r="EI76" s="44"/>
      <c r="EJ76" s="44"/>
      <c r="EK76" s="44"/>
      <c r="EL76" s="44"/>
      <c r="EM76" s="44"/>
      <c r="EN76" s="44"/>
      <c r="EO76" s="44"/>
      <c r="EP76" s="44"/>
      <c r="EQ76" s="44"/>
      <c r="ER76" s="44"/>
      <c r="ES76" s="44"/>
    </row>
    <row r="77" spans="1:149" ht="11.25" customHeight="1" hidden="1">
      <c r="A77" s="234" t="s">
        <v>218</v>
      </c>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3"/>
      <c r="AI77" s="3"/>
      <c r="AJ77" s="3"/>
      <c r="AK77" s="3"/>
      <c r="AL77" s="3"/>
      <c r="AM77" s="235" t="s">
        <v>54</v>
      </c>
      <c r="AN77" s="235"/>
      <c r="AO77" s="235"/>
      <c r="AP77" s="235"/>
      <c r="AQ77" s="235"/>
      <c r="AR77" s="235"/>
      <c r="AS77" s="235"/>
      <c r="AT77" s="235"/>
      <c r="AU77" s="235"/>
      <c r="AV77" s="235"/>
      <c r="AW77" s="235"/>
      <c r="AX77" s="235"/>
      <c r="AY77" s="235"/>
      <c r="AZ77" s="235"/>
      <c r="BA77" s="235"/>
      <c r="BB77" s="3"/>
      <c r="BC77" s="3"/>
      <c r="BD77" s="123" t="s">
        <v>55</v>
      </c>
      <c r="BE77" s="123"/>
      <c r="BF77" s="123"/>
      <c r="BG77" s="123"/>
      <c r="BH77" s="123"/>
      <c r="BI77" s="123"/>
      <c r="BJ77" s="123"/>
      <c r="BK77" s="123"/>
      <c r="BL77" s="123"/>
      <c r="BM77" s="123"/>
      <c r="BN77" s="123"/>
      <c r="BO77" s="123"/>
      <c r="BP77" s="123"/>
      <c r="BQ77" s="123"/>
      <c r="BR77" s="123"/>
      <c r="BS77" s="123"/>
      <c r="BT77" s="123"/>
      <c r="BU77" s="123"/>
      <c r="BV77" s="123"/>
      <c r="BW77" s="123"/>
      <c r="CM77" s="38"/>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row>
    <row r="78" spans="1:91" ht="12" customHeight="1" hidden="1">
      <c r="A78" s="39"/>
      <c r="CM78" s="38"/>
    </row>
    <row r="79" spans="1:91" ht="9.75" hidden="1">
      <c r="A79" s="223" t="s">
        <v>56</v>
      </c>
      <c r="B79" s="184"/>
      <c r="C79" s="63"/>
      <c r="D79" s="63"/>
      <c r="E79" s="63"/>
      <c r="F79" s="183" t="s">
        <v>56</v>
      </c>
      <c r="G79" s="183"/>
      <c r="H79" s="63"/>
      <c r="I79" s="63"/>
      <c r="J79" s="63"/>
      <c r="K79" s="63"/>
      <c r="L79" s="63"/>
      <c r="M79" s="63"/>
      <c r="N79" s="63"/>
      <c r="O79" s="63"/>
      <c r="P79" s="63"/>
      <c r="Q79" s="63"/>
      <c r="R79" s="184">
        <v>20</v>
      </c>
      <c r="S79" s="184"/>
      <c r="T79" s="184"/>
      <c r="U79" s="185"/>
      <c r="V79" s="185"/>
      <c r="W79" s="185"/>
      <c r="X79" s="183" t="s">
        <v>40</v>
      </c>
      <c r="Y79" s="183"/>
      <c r="Z79" s="183"/>
      <c r="CM79" s="38"/>
    </row>
    <row r="80" spans="1:91" ht="3.75" customHeight="1" thickBot="1">
      <c r="A80" s="4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2"/>
    </row>
    <row r="81" spans="1:25" ht="9.75">
      <c r="A81" s="43"/>
      <c r="B81" s="43"/>
      <c r="C81" s="43"/>
      <c r="D81" s="43"/>
      <c r="E81" s="43"/>
      <c r="F81" s="43"/>
      <c r="G81" s="43"/>
      <c r="H81" s="43"/>
      <c r="I81" s="43"/>
      <c r="J81" s="43"/>
      <c r="K81" s="43"/>
      <c r="L81" s="43"/>
      <c r="M81" s="43"/>
      <c r="N81" s="43"/>
      <c r="O81" s="43"/>
      <c r="P81" s="43"/>
      <c r="Q81" s="43"/>
      <c r="R81" s="43"/>
      <c r="S81" s="43"/>
      <c r="T81" s="43"/>
      <c r="U81" s="43"/>
      <c r="V81" s="43"/>
      <c r="W81" s="43"/>
      <c r="X81" s="43"/>
      <c r="Y81" s="43"/>
    </row>
    <row r="82" spans="1:166" s="3" customFormat="1" ht="10.5" customHeight="1">
      <c r="A82" s="20" t="s">
        <v>313</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row>
    <row r="83" spans="1:166" s="3" customFormat="1" ht="42" customHeight="1">
      <c r="A83" s="172" t="s">
        <v>314</v>
      </c>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c r="CG83" s="172"/>
      <c r="CH83" s="172"/>
      <c r="CI83" s="172"/>
      <c r="CJ83" s="172"/>
      <c r="CK83" s="172"/>
      <c r="CL83" s="172"/>
      <c r="CM83" s="172"/>
      <c r="CN83" s="172"/>
      <c r="CO83" s="172"/>
      <c r="CP83" s="172"/>
      <c r="CQ83" s="172"/>
      <c r="CR83" s="172"/>
      <c r="CS83" s="172"/>
      <c r="CT83" s="172"/>
      <c r="CU83" s="172"/>
      <c r="CV83" s="172"/>
      <c r="CW83" s="172"/>
      <c r="CX83" s="172"/>
      <c r="CY83" s="172"/>
      <c r="CZ83" s="172"/>
      <c r="DA83" s="172"/>
      <c r="DB83" s="172"/>
      <c r="DC83" s="172"/>
      <c r="DD83" s="172"/>
      <c r="DE83" s="172"/>
      <c r="DF83" s="172"/>
      <c r="DG83" s="172"/>
      <c r="DH83" s="172"/>
      <c r="DI83" s="172"/>
      <c r="DJ83" s="172"/>
      <c r="DK83" s="172"/>
      <c r="DL83" s="172"/>
      <c r="DM83" s="172"/>
      <c r="DN83" s="172"/>
      <c r="DO83" s="172"/>
      <c r="DP83" s="172"/>
      <c r="DQ83" s="172"/>
      <c r="DR83" s="172"/>
      <c r="DS83" s="172"/>
      <c r="DT83" s="172"/>
      <c r="DU83" s="172"/>
      <c r="DV83" s="172"/>
      <c r="DW83" s="172"/>
      <c r="DX83" s="172"/>
      <c r="DY83" s="172"/>
      <c r="DZ83" s="172"/>
      <c r="EA83" s="172"/>
      <c r="EB83" s="172"/>
      <c r="EC83" s="172"/>
      <c r="ED83" s="172"/>
      <c r="EE83" s="172"/>
      <c r="EF83" s="172"/>
      <c r="EG83" s="172"/>
      <c r="EH83" s="172"/>
      <c r="EI83" s="172"/>
      <c r="EJ83" s="172"/>
      <c r="EK83" s="172"/>
      <c r="EL83" s="172"/>
      <c r="EM83" s="172"/>
      <c r="EN83" s="172"/>
      <c r="EO83" s="172"/>
      <c r="EP83" s="172"/>
      <c r="EQ83" s="172"/>
      <c r="ER83" s="172"/>
      <c r="ES83" s="172"/>
      <c r="ET83" s="172"/>
      <c r="EU83" s="172"/>
      <c r="EV83" s="172"/>
      <c r="EW83" s="172"/>
      <c r="EX83" s="172"/>
      <c r="EY83" s="172"/>
      <c r="EZ83" s="172"/>
      <c r="FA83" s="172"/>
      <c r="FB83" s="172"/>
      <c r="FC83" s="172"/>
      <c r="FD83" s="172"/>
      <c r="FE83" s="172"/>
      <c r="FF83" s="172"/>
      <c r="FG83" s="172"/>
      <c r="FH83" s="172"/>
      <c r="FI83" s="172"/>
      <c r="FJ83" s="172"/>
    </row>
    <row r="84" spans="1:166" s="3" customFormat="1" ht="9" customHeight="1">
      <c r="A84" s="20" t="s">
        <v>315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row>
    <row r="85" spans="1:166" s="3" customFormat="1" ht="33.75" customHeight="1">
      <c r="A85" s="176" t="s">
        <v>316</v>
      </c>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172"/>
      <c r="EH85" s="172"/>
      <c r="EI85" s="172"/>
      <c r="EJ85" s="172"/>
      <c r="EK85" s="172"/>
      <c r="EL85" s="172"/>
      <c r="EM85" s="172"/>
      <c r="EN85" s="172"/>
      <c r="EO85" s="172"/>
      <c r="EP85" s="172"/>
      <c r="EQ85" s="172"/>
      <c r="ER85" s="172"/>
      <c r="ES85" s="172"/>
      <c r="ET85" s="172"/>
      <c r="EU85" s="172"/>
      <c r="EV85" s="172"/>
      <c r="EW85" s="172"/>
      <c r="EX85" s="172"/>
      <c r="EY85" s="172"/>
      <c r="EZ85" s="172"/>
      <c r="FA85" s="172"/>
      <c r="FB85" s="172"/>
      <c r="FC85" s="172"/>
      <c r="FD85" s="172"/>
      <c r="FE85" s="172"/>
      <c r="FF85" s="172"/>
      <c r="FG85" s="172"/>
      <c r="FH85" s="172"/>
      <c r="FI85" s="172"/>
      <c r="FJ85" s="172"/>
    </row>
    <row r="86" s="3" customFormat="1" ht="9" customHeight="1">
      <c r="A86" s="20" t="s">
        <v>317</v>
      </c>
    </row>
    <row r="87" s="3" customFormat="1" ht="9" customHeight="1">
      <c r="A87" s="20" t="s">
        <v>318</v>
      </c>
    </row>
    <row r="88" spans="1:88" s="3" customFormat="1" ht="9" customHeight="1">
      <c r="A88" s="259" t="s">
        <v>319</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row>
    <row r="89" s="3" customFormat="1" ht="9" customHeight="1">
      <c r="A89" s="20" t="s">
        <v>320</v>
      </c>
    </row>
    <row r="90" spans="1:166" s="3" customFormat="1" ht="18" customHeight="1">
      <c r="A90" s="176" t="s">
        <v>321</v>
      </c>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2"/>
      <c r="CN90" s="172"/>
      <c r="CO90" s="172"/>
      <c r="CP90" s="172"/>
      <c r="CQ90" s="172"/>
      <c r="CR90" s="172"/>
      <c r="CS90" s="172"/>
      <c r="CT90" s="172"/>
      <c r="CU90" s="172"/>
      <c r="CV90" s="172"/>
      <c r="CW90" s="172"/>
      <c r="CX90" s="172"/>
      <c r="CY90" s="172"/>
      <c r="CZ90" s="172"/>
      <c r="DA90" s="172"/>
      <c r="DB90" s="172"/>
      <c r="DC90" s="172"/>
      <c r="DD90" s="172"/>
      <c r="DE90" s="172"/>
      <c r="DF90" s="172"/>
      <c r="DG90" s="228"/>
      <c r="DH90" s="228"/>
      <c r="DI90" s="228"/>
      <c r="DJ90" s="228"/>
      <c r="DK90" s="228"/>
      <c r="DL90" s="228"/>
      <c r="DM90" s="228"/>
      <c r="DN90" s="228"/>
      <c r="DO90" s="228"/>
      <c r="DP90" s="228"/>
      <c r="DQ90" s="228"/>
      <c r="DR90" s="228"/>
      <c r="DS90" s="228"/>
      <c r="DT90" s="228"/>
      <c r="DU90" s="228"/>
      <c r="DV90" s="228"/>
      <c r="DW90" s="228"/>
      <c r="DX90" s="228"/>
      <c r="DY90" s="228"/>
      <c r="DZ90" s="228"/>
      <c r="EA90" s="228"/>
      <c r="EB90" s="228"/>
      <c r="EC90" s="228"/>
      <c r="ED90" s="228"/>
      <c r="EE90" s="228"/>
      <c r="EF90" s="228"/>
      <c r="EG90" s="228"/>
      <c r="EH90" s="228"/>
      <c r="EI90" s="228"/>
      <c r="EJ90" s="228"/>
      <c r="EK90" s="228"/>
      <c r="EL90" s="228"/>
      <c r="EM90" s="228"/>
      <c r="EN90" s="228"/>
      <c r="EO90" s="228"/>
      <c r="EP90" s="228"/>
      <c r="EQ90" s="228"/>
      <c r="ER90" s="228"/>
      <c r="ES90" s="228"/>
      <c r="ET90" s="172"/>
      <c r="EU90" s="172"/>
      <c r="EV90" s="172"/>
      <c r="EW90" s="172"/>
      <c r="EX90" s="172"/>
      <c r="EY90" s="172"/>
      <c r="EZ90" s="172"/>
      <c r="FA90" s="172"/>
      <c r="FB90" s="172"/>
      <c r="FC90" s="172"/>
      <c r="FD90" s="172"/>
      <c r="FE90" s="172"/>
      <c r="FF90" s="172"/>
      <c r="FG90" s="172"/>
      <c r="FH90" s="172"/>
      <c r="FI90" s="172"/>
      <c r="FJ90" s="172"/>
    </row>
    <row r="91" spans="1:149" s="3" customFormat="1" ht="9" customHeight="1">
      <c r="A91" s="20" t="s">
        <v>0</v>
      </c>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row>
    <row r="92" spans="1:149" s="3" customFormat="1" ht="9" customHeight="1">
      <c r="A92" s="20" t="s">
        <v>219</v>
      </c>
      <c r="DG92" s="45">
        <f>186522.65+258338.72</f>
        <v>444861.37</v>
      </c>
      <c r="DH92" s="45"/>
      <c r="DI92" s="45"/>
      <c r="DJ92" s="45"/>
      <c r="DK92" s="45"/>
      <c r="DL92" s="45"/>
      <c r="DM92" s="45"/>
      <c r="DN92" s="45"/>
      <c r="DO92" s="45"/>
      <c r="DP92" s="45"/>
      <c r="DQ92" s="45"/>
      <c r="DR92" s="45"/>
      <c r="DS92" s="45"/>
      <c r="DT92" s="45">
        <v>444861.37</v>
      </c>
      <c r="DU92" s="45"/>
      <c r="DV92" s="45"/>
      <c r="DW92" s="45"/>
      <c r="DX92" s="45"/>
      <c r="DY92" s="45"/>
      <c r="DZ92" s="45"/>
      <c r="EA92" s="45"/>
      <c r="EB92" s="45"/>
      <c r="EC92" s="45"/>
      <c r="ED92" s="45"/>
      <c r="EE92" s="45"/>
      <c r="EF92" s="45"/>
      <c r="EG92" s="45">
        <v>444861.37</v>
      </c>
      <c r="EH92" s="45"/>
      <c r="EI92" s="45"/>
      <c r="EJ92" s="45"/>
      <c r="EK92" s="45"/>
      <c r="EL92" s="45"/>
      <c r="EM92" s="45"/>
      <c r="EN92" s="45"/>
      <c r="EO92" s="45"/>
      <c r="EP92" s="45"/>
      <c r="EQ92" s="45"/>
      <c r="ER92" s="45"/>
      <c r="ES92" s="45"/>
    </row>
    <row r="93" ht="3" customHeight="1"/>
    <row r="94" spans="111:149" ht="9.75">
      <c r="DG94" s="44">
        <f>6000+17800+16500+5000+4000+5000+20000+40000</f>
        <v>114300</v>
      </c>
      <c r="DH94" s="44"/>
      <c r="DI94" s="44"/>
      <c r="DJ94" s="44"/>
      <c r="DK94" s="44"/>
      <c r="DL94" s="44"/>
      <c r="DM94" s="44"/>
      <c r="DN94" s="44"/>
      <c r="DO94" s="44"/>
      <c r="DP94" s="44"/>
      <c r="DQ94" s="44"/>
      <c r="DR94" s="44"/>
      <c r="DS94" s="44"/>
      <c r="DT94" s="44">
        <f>DG94</f>
        <v>114300</v>
      </c>
      <c r="DU94" s="44"/>
      <c r="DV94" s="44"/>
      <c r="DW94" s="44"/>
      <c r="DX94" s="44"/>
      <c r="DY94" s="44"/>
      <c r="DZ94" s="44"/>
      <c r="EA94" s="44"/>
      <c r="EB94" s="44"/>
      <c r="EC94" s="44"/>
      <c r="ED94" s="44"/>
      <c r="EE94" s="44"/>
      <c r="EF94" s="44"/>
      <c r="EG94" s="44">
        <f>DG94</f>
        <v>114300</v>
      </c>
      <c r="EH94" s="44"/>
      <c r="EI94" s="44"/>
      <c r="EJ94" s="44"/>
      <c r="EK94" s="44"/>
      <c r="EL94" s="44"/>
      <c r="EM94" s="44"/>
      <c r="EN94" s="44"/>
      <c r="EO94" s="44"/>
      <c r="EP94" s="44"/>
      <c r="EQ94" s="44"/>
      <c r="ER94" s="44"/>
      <c r="ES94" s="44"/>
    </row>
    <row r="95" spans="111:149" ht="9.75">
      <c r="DG95" s="44">
        <v>65600</v>
      </c>
      <c r="DH95" s="44"/>
      <c r="DI95" s="44"/>
      <c r="DJ95" s="44"/>
      <c r="DK95" s="44"/>
      <c r="DL95" s="44"/>
      <c r="DM95" s="44"/>
      <c r="DN95" s="44"/>
      <c r="DO95" s="44"/>
      <c r="DP95" s="44"/>
      <c r="DQ95" s="44"/>
      <c r="DR95" s="44"/>
      <c r="DS95" s="44"/>
      <c r="DT95" s="44">
        <v>65600</v>
      </c>
      <c r="DU95" s="44"/>
      <c r="DV95" s="44"/>
      <c r="DW95" s="44"/>
      <c r="DX95" s="44"/>
      <c r="DY95" s="44"/>
      <c r="DZ95" s="44"/>
      <c r="EA95" s="44"/>
      <c r="EB95" s="44"/>
      <c r="EC95" s="44"/>
      <c r="ED95" s="44"/>
      <c r="EE95" s="44"/>
      <c r="EF95" s="44"/>
      <c r="EG95" s="44">
        <v>65600</v>
      </c>
      <c r="EH95" s="44"/>
      <c r="EI95" s="44"/>
      <c r="EJ95" s="44"/>
      <c r="EK95" s="44"/>
      <c r="EL95" s="44"/>
      <c r="EM95" s="44"/>
      <c r="EN95" s="44"/>
      <c r="EO95" s="44"/>
      <c r="EP95" s="44"/>
      <c r="EQ95" s="44"/>
      <c r="ER95" s="44"/>
      <c r="ES95" s="44"/>
    </row>
    <row r="96" spans="111:149" ht="9.75">
      <c r="DG96" s="44">
        <f>57174.64+15000</f>
        <v>72174.64</v>
      </c>
      <c r="DH96" s="44"/>
      <c r="DI96" s="44"/>
      <c r="DJ96" s="44"/>
      <c r="DK96" s="44"/>
      <c r="DL96" s="44"/>
      <c r="DM96" s="44"/>
      <c r="DN96" s="44"/>
      <c r="DO96" s="44"/>
      <c r="DP96" s="44"/>
      <c r="DQ96" s="44"/>
      <c r="DR96" s="44"/>
      <c r="DS96" s="44"/>
      <c r="DT96" s="44">
        <f>57174.64+15000</f>
        <v>72174.64</v>
      </c>
      <c r="DU96" s="44"/>
      <c r="DV96" s="44"/>
      <c r="DW96" s="44"/>
      <c r="DX96" s="44"/>
      <c r="DY96" s="44"/>
      <c r="DZ96" s="44"/>
      <c r="EA96" s="44"/>
      <c r="EB96" s="44"/>
      <c r="EC96" s="44"/>
      <c r="ED96" s="44"/>
      <c r="EE96" s="44"/>
      <c r="EF96" s="44"/>
      <c r="EG96" s="44">
        <f>57174.64+15000</f>
        <v>72174.64</v>
      </c>
      <c r="EH96" s="44"/>
      <c r="EI96" s="44"/>
      <c r="EJ96" s="44"/>
      <c r="EK96" s="44"/>
      <c r="EL96" s="44"/>
      <c r="EM96" s="44"/>
      <c r="EN96" s="44"/>
      <c r="EO96" s="44"/>
      <c r="EP96" s="44"/>
      <c r="EQ96" s="44"/>
      <c r="ER96" s="44"/>
      <c r="ES96" s="44"/>
    </row>
    <row r="97" spans="111:149" ht="9.75">
      <c r="DG97" s="44">
        <f>85564+16000</f>
        <v>101564</v>
      </c>
      <c r="DH97" s="44"/>
      <c r="DI97" s="44"/>
      <c r="DJ97" s="44"/>
      <c r="DK97" s="44"/>
      <c r="DL97" s="44"/>
      <c r="DM97" s="44"/>
      <c r="DN97" s="44"/>
      <c r="DO97" s="44"/>
      <c r="DP97" s="44"/>
      <c r="DQ97" s="44"/>
      <c r="DR97" s="44"/>
      <c r="DS97" s="44"/>
      <c r="DT97" s="44">
        <v>101564</v>
      </c>
      <c r="DU97" s="44"/>
      <c r="DV97" s="44"/>
      <c r="DW97" s="44"/>
      <c r="DX97" s="44"/>
      <c r="DY97" s="44"/>
      <c r="DZ97" s="44"/>
      <c r="EA97" s="44"/>
      <c r="EB97" s="44"/>
      <c r="EC97" s="44"/>
      <c r="ED97" s="44"/>
      <c r="EE97" s="44"/>
      <c r="EF97" s="44"/>
      <c r="EG97" s="44">
        <v>101564</v>
      </c>
      <c r="EH97" s="44"/>
      <c r="EI97" s="44"/>
      <c r="EJ97" s="44"/>
      <c r="EK97" s="44"/>
      <c r="EL97" s="44"/>
      <c r="EM97" s="44"/>
      <c r="EN97" s="44"/>
      <c r="EO97" s="44"/>
      <c r="EP97" s="44"/>
      <c r="EQ97" s="44"/>
      <c r="ER97" s="44"/>
      <c r="ES97" s="44"/>
    </row>
    <row r="99" spans="111:149" ht="9.75">
      <c r="DG99" s="44">
        <f>1045892+2400+50000</f>
        <v>1098292</v>
      </c>
      <c r="DH99" s="44"/>
      <c r="DI99" s="44"/>
      <c r="DJ99" s="44"/>
      <c r="DK99" s="44"/>
      <c r="DL99" s="44"/>
      <c r="DM99" s="44"/>
      <c r="DN99" s="44"/>
      <c r="DO99" s="44"/>
      <c r="DP99" s="44"/>
      <c r="DQ99" s="44"/>
      <c r="DR99" s="44"/>
      <c r="DS99" s="44"/>
      <c r="DT99" s="44">
        <f>345892+2400+50000</f>
        <v>398292</v>
      </c>
      <c r="DU99" s="44"/>
      <c r="DV99" s="44"/>
      <c r="DW99" s="44"/>
      <c r="DX99" s="44"/>
      <c r="DY99" s="44"/>
      <c r="DZ99" s="44"/>
      <c r="EA99" s="44"/>
      <c r="EB99" s="44"/>
      <c r="EC99" s="44"/>
      <c r="ED99" s="44"/>
      <c r="EE99" s="44"/>
      <c r="EF99" s="44"/>
      <c r="EG99" s="44">
        <f>345892+2400+50000</f>
        <v>398292</v>
      </c>
      <c r="EH99" s="44"/>
      <c r="EI99" s="44"/>
      <c r="EJ99" s="44"/>
      <c r="EK99" s="44"/>
      <c r="EL99" s="44"/>
      <c r="EM99" s="44"/>
      <c r="EN99" s="44"/>
      <c r="EO99" s="44"/>
      <c r="EP99" s="44"/>
      <c r="EQ99" s="44"/>
      <c r="ER99" s="44"/>
      <c r="ES99" s="44"/>
    </row>
    <row r="100" spans="111:149" ht="9.75">
      <c r="DG100" s="44">
        <v>400000</v>
      </c>
      <c r="DH100" s="44"/>
      <c r="DI100" s="44"/>
      <c r="DJ100" s="44"/>
      <c r="DK100" s="44"/>
      <c r="DL100" s="44"/>
      <c r="DM100" s="44"/>
      <c r="DN100" s="44"/>
      <c r="DO100" s="44"/>
      <c r="DP100" s="44"/>
      <c r="DQ100" s="44"/>
      <c r="DR100" s="44"/>
      <c r="DS100" s="44"/>
      <c r="DT100" s="44">
        <v>400000</v>
      </c>
      <c r="DU100" s="44"/>
      <c r="DV100" s="44"/>
      <c r="DW100" s="44"/>
      <c r="DX100" s="44"/>
      <c r="DY100" s="44"/>
      <c r="DZ100" s="44"/>
      <c r="EA100" s="44"/>
      <c r="EB100" s="44"/>
      <c r="EC100" s="44"/>
      <c r="ED100" s="44"/>
      <c r="EE100" s="44"/>
      <c r="EF100" s="44"/>
      <c r="EG100" s="44">
        <v>400000</v>
      </c>
      <c r="EH100" s="44"/>
      <c r="EI100" s="44"/>
      <c r="EJ100" s="44"/>
      <c r="EK100" s="44"/>
      <c r="EL100" s="44"/>
      <c r="EM100" s="44"/>
      <c r="EN100" s="44"/>
      <c r="EO100" s="44"/>
      <c r="EP100" s="44"/>
      <c r="EQ100" s="44"/>
      <c r="ER100" s="44"/>
      <c r="ES100" s="44"/>
    </row>
    <row r="102" spans="111:149" ht="9.75">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row>
    <row r="103" spans="124:136" ht="9.75">
      <c r="DT103" s="44">
        <v>130000</v>
      </c>
      <c r="DU103" s="44"/>
      <c r="DV103" s="44"/>
      <c r="DW103" s="44"/>
      <c r="DX103" s="44"/>
      <c r="DY103" s="44"/>
      <c r="DZ103" s="44"/>
      <c r="EA103" s="44"/>
      <c r="EB103" s="44"/>
      <c r="EC103" s="44"/>
      <c r="ED103" s="44"/>
      <c r="EE103" s="44"/>
      <c r="EF103" s="44"/>
    </row>
    <row r="104" spans="111:149" ht="9.75">
      <c r="DG104" s="44">
        <v>500000</v>
      </c>
      <c r="DH104" s="44"/>
      <c r="DI104" s="44"/>
      <c r="DJ104" s="44"/>
      <c r="DK104" s="44"/>
      <c r="DL104" s="44"/>
      <c r="DM104" s="44"/>
      <c r="DN104" s="44"/>
      <c r="DO104" s="44"/>
      <c r="DP104" s="44"/>
      <c r="DQ104" s="44"/>
      <c r="DR104" s="44"/>
      <c r="DS104" s="44"/>
      <c r="DT104" s="44">
        <v>500000</v>
      </c>
      <c r="DU104" s="44"/>
      <c r="DV104" s="44"/>
      <c r="DW104" s="44"/>
      <c r="DX104" s="44"/>
      <c r="DY104" s="44"/>
      <c r="DZ104" s="44"/>
      <c r="EA104" s="44"/>
      <c r="EB104" s="44"/>
      <c r="EC104" s="44"/>
      <c r="ED104" s="44"/>
      <c r="EE104" s="44"/>
      <c r="EF104" s="44"/>
      <c r="EG104" s="44">
        <v>500000</v>
      </c>
      <c r="EH104" s="44"/>
      <c r="EI104" s="44"/>
      <c r="EJ104" s="44"/>
      <c r="EK104" s="44"/>
      <c r="EL104" s="44"/>
      <c r="EM104" s="44"/>
      <c r="EN104" s="44"/>
      <c r="EO104" s="44"/>
      <c r="EP104" s="44"/>
      <c r="EQ104" s="44"/>
      <c r="ER104" s="44"/>
      <c r="ES104" s="44"/>
    </row>
    <row r="105" spans="111:149" ht="9.75">
      <c r="DG105" s="44">
        <f>153008.73+227000+995680+2315500+753000</f>
        <v>4444188.73</v>
      </c>
      <c r="DH105" s="44"/>
      <c r="DI105" s="44"/>
      <c r="DJ105" s="44"/>
      <c r="DK105" s="44"/>
      <c r="DL105" s="44"/>
      <c r="DM105" s="44"/>
      <c r="DN105" s="44"/>
      <c r="DO105" s="44"/>
      <c r="DP105" s="44"/>
      <c r="DQ105" s="44"/>
      <c r="DR105" s="44"/>
      <c r="DS105" s="44"/>
      <c r="DT105" s="44">
        <f>153008.73+227000+995680+2414200+811000</f>
        <v>4600888.73</v>
      </c>
      <c r="DU105" s="44"/>
      <c r="DV105" s="44"/>
      <c r="DW105" s="44"/>
      <c r="DX105" s="44"/>
      <c r="DY105" s="44"/>
      <c r="DZ105" s="44"/>
      <c r="EA105" s="44"/>
      <c r="EB105" s="44"/>
      <c r="EC105" s="44"/>
      <c r="ED105" s="44"/>
      <c r="EE105" s="44"/>
      <c r="EF105" s="44"/>
      <c r="EG105" s="44">
        <f>153008.73+227000+995680+2414920+869000</f>
        <v>4659608.73</v>
      </c>
      <c r="EH105" s="44"/>
      <c r="EI105" s="44"/>
      <c r="EJ105" s="44"/>
      <c r="EK105" s="44"/>
      <c r="EL105" s="44"/>
      <c r="EM105" s="44"/>
      <c r="EN105" s="44"/>
      <c r="EO105" s="44"/>
      <c r="EP105" s="44"/>
      <c r="EQ105" s="44"/>
      <c r="ER105" s="44"/>
      <c r="ES105" s="44"/>
    </row>
    <row r="106" spans="111:149" ht="9.75">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row>
    <row r="107" spans="111:149" ht="9.75">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row>
    <row r="108" spans="111:149" ht="9.75">
      <c r="DG108" s="44">
        <f>48000+8000+179486</f>
        <v>235486</v>
      </c>
      <c r="DH108" s="44"/>
      <c r="DI108" s="44"/>
      <c r="DJ108" s="44"/>
      <c r="DK108" s="44"/>
      <c r="DL108" s="44"/>
      <c r="DM108" s="44"/>
      <c r="DN108" s="44"/>
      <c r="DO108" s="44"/>
      <c r="DP108" s="44"/>
      <c r="DQ108" s="44"/>
      <c r="DR108" s="44"/>
      <c r="DS108" s="44"/>
      <c r="DT108" s="44">
        <f>DG108</f>
        <v>235486</v>
      </c>
      <c r="DU108" s="44"/>
      <c r="DV108" s="44"/>
      <c r="DW108" s="44"/>
      <c r="DX108" s="44"/>
      <c r="DY108" s="44"/>
      <c r="DZ108" s="44"/>
      <c r="EA108" s="44"/>
      <c r="EB108" s="44"/>
      <c r="EC108" s="44"/>
      <c r="ED108" s="44"/>
      <c r="EE108" s="44"/>
      <c r="EF108" s="44"/>
      <c r="EG108" s="44">
        <f>DG108</f>
        <v>235486</v>
      </c>
      <c r="EH108" s="44"/>
      <c r="EI108" s="44"/>
      <c r="EJ108" s="44"/>
      <c r="EK108" s="44"/>
      <c r="EL108" s="44"/>
      <c r="EM108" s="44"/>
      <c r="EN108" s="44"/>
      <c r="EO108" s="44"/>
      <c r="EP108" s="44"/>
      <c r="EQ108" s="44"/>
      <c r="ER108" s="44"/>
      <c r="ES108" s="44"/>
    </row>
    <row r="115" spans="111:149" ht="9.75">
      <c r="DG115" s="44">
        <f>3191771.73+400571.2</f>
        <v>3592342.93</v>
      </c>
      <c r="DH115" s="44"/>
      <c r="DI115" s="44"/>
      <c r="DJ115" s="44"/>
      <c r="DK115" s="44"/>
      <c r="DL115" s="44"/>
      <c r="DM115" s="44"/>
      <c r="DN115" s="44"/>
      <c r="DO115" s="44"/>
      <c r="DP115" s="44"/>
      <c r="DQ115" s="44"/>
      <c r="DR115" s="44"/>
      <c r="DS115" s="44"/>
      <c r="DT115" s="44">
        <v>2367320.24</v>
      </c>
      <c r="DU115" s="44"/>
      <c r="DV115" s="44"/>
      <c r="DW115" s="44"/>
      <c r="DX115" s="44"/>
      <c r="DY115" s="44"/>
      <c r="DZ115" s="44"/>
      <c r="EA115" s="44"/>
      <c r="EB115" s="44"/>
      <c r="EC115" s="44"/>
      <c r="ED115" s="44"/>
      <c r="EE115" s="44"/>
      <c r="EF115" s="44"/>
      <c r="EG115" s="44">
        <v>1468908.01</v>
      </c>
      <c r="EH115" s="44"/>
      <c r="EI115" s="44"/>
      <c r="EJ115" s="44"/>
      <c r="EK115" s="44"/>
      <c r="EL115" s="44"/>
      <c r="EM115" s="44"/>
      <c r="EN115" s="44"/>
      <c r="EO115" s="44"/>
      <c r="EP115" s="44"/>
      <c r="EQ115" s="44"/>
      <c r="ER115" s="44"/>
      <c r="ES115" s="44"/>
    </row>
  </sheetData>
  <sheetProtection/>
  <mergeCells count="569">
    <mergeCell ref="EZ32:FJ32"/>
    <mergeCell ref="A33:I33"/>
    <mergeCell ref="J33:CE33"/>
    <mergeCell ref="CF33:CM33"/>
    <mergeCell ref="CN33:CU33"/>
    <mergeCell ref="CV33:DG33"/>
    <mergeCell ref="DH33:DR33"/>
    <mergeCell ref="DS33:EC33"/>
    <mergeCell ref="ED33:EN33"/>
    <mergeCell ref="EO33:EY33"/>
    <mergeCell ref="EZ31:FJ31"/>
    <mergeCell ref="A32:I32"/>
    <mergeCell ref="J32:CE32"/>
    <mergeCell ref="CF32:CM32"/>
    <mergeCell ref="CN32:CU32"/>
    <mergeCell ref="CV32:DG32"/>
    <mergeCell ref="DH32:DR32"/>
    <mergeCell ref="DS32:EC32"/>
    <mergeCell ref="ED32:EN32"/>
    <mergeCell ref="EO32:EY32"/>
    <mergeCell ref="EZ30:FJ30"/>
    <mergeCell ref="A31:I31"/>
    <mergeCell ref="J31:CE31"/>
    <mergeCell ref="CF31:CM31"/>
    <mergeCell ref="CN31:CU31"/>
    <mergeCell ref="CV31:DG31"/>
    <mergeCell ref="DH31:DR31"/>
    <mergeCell ref="DS31:EC31"/>
    <mergeCell ref="ED31:EN31"/>
    <mergeCell ref="EO31:EY31"/>
    <mergeCell ref="EZ29:FJ29"/>
    <mergeCell ref="A30:I30"/>
    <mergeCell ref="J30:CE30"/>
    <mergeCell ref="CF30:CM30"/>
    <mergeCell ref="CN30:CU30"/>
    <mergeCell ref="CV30:DG30"/>
    <mergeCell ref="DH30:DR30"/>
    <mergeCell ref="DS30:EC30"/>
    <mergeCell ref="ED30:EN30"/>
    <mergeCell ref="EO30:EY30"/>
    <mergeCell ref="EZ28:FJ28"/>
    <mergeCell ref="A29:I29"/>
    <mergeCell ref="J29:CE29"/>
    <mergeCell ref="CF29:CM29"/>
    <mergeCell ref="CN29:CU29"/>
    <mergeCell ref="CV29:DG29"/>
    <mergeCell ref="DH29:DR29"/>
    <mergeCell ref="DS29:EC29"/>
    <mergeCell ref="ED29:EN29"/>
    <mergeCell ref="EO29:EY29"/>
    <mergeCell ref="A28:I28"/>
    <mergeCell ref="J28:CE28"/>
    <mergeCell ref="CF28:CM28"/>
    <mergeCell ref="CN28:CU28"/>
    <mergeCell ref="CV28:DG28"/>
    <mergeCell ref="DH28:DR28"/>
    <mergeCell ref="EZ33:FJ33"/>
    <mergeCell ref="A34:I34"/>
    <mergeCell ref="J34:CE34"/>
    <mergeCell ref="CF34:CM34"/>
    <mergeCell ref="CN34:CU34"/>
    <mergeCell ref="CV34:DG34"/>
    <mergeCell ref="DH34:DR34"/>
    <mergeCell ref="DS34:EC34"/>
    <mergeCell ref="ED34:EN34"/>
    <mergeCell ref="EO34:EY34"/>
    <mergeCell ref="A88:CJ88"/>
    <mergeCell ref="A58:I58"/>
    <mergeCell ref="J58:CE58"/>
    <mergeCell ref="CF58:CM58"/>
    <mergeCell ref="CN58:CU58"/>
    <mergeCell ref="AM76:BA76"/>
    <mergeCell ref="BD76:BW76"/>
    <mergeCell ref="A59:I59"/>
    <mergeCell ref="J59:CE59"/>
    <mergeCell ref="CF59:CM59"/>
    <mergeCell ref="EO56:ES56"/>
    <mergeCell ref="CN59:CU59"/>
    <mergeCell ref="AM77:BA77"/>
    <mergeCell ref="BD77:BW77"/>
    <mergeCell ref="EZ25:FJ25"/>
    <mergeCell ref="A22:I24"/>
    <mergeCell ref="J22:CE24"/>
    <mergeCell ref="CF22:CM24"/>
    <mergeCell ref="A25:I25"/>
    <mergeCell ref="J25:CE25"/>
    <mergeCell ref="CF41:CM41"/>
    <mergeCell ref="CN41:CU41"/>
    <mergeCell ref="EO23:ES23"/>
    <mergeCell ref="ET23:EV23"/>
    <mergeCell ref="DS24:EC24"/>
    <mergeCell ref="ED24:EN24"/>
    <mergeCell ref="ED25:EN25"/>
    <mergeCell ref="DS28:EC28"/>
    <mergeCell ref="ED28:EN28"/>
    <mergeCell ref="EO28:EY28"/>
    <mergeCell ref="CN25:CU25"/>
    <mergeCell ref="DS25:EC25"/>
    <mergeCell ref="EZ60:FJ61"/>
    <mergeCell ref="ET56:EV56"/>
    <mergeCell ref="EW56:EY56"/>
    <mergeCell ref="EZ56:FJ57"/>
    <mergeCell ref="EO57:EY57"/>
    <mergeCell ref="EO60:EY61"/>
    <mergeCell ref="EO25:EY25"/>
    <mergeCell ref="EO58:EY58"/>
    <mergeCell ref="EZ52:FJ53"/>
    <mergeCell ref="DS59:EC59"/>
    <mergeCell ref="ED59:EN59"/>
    <mergeCell ref="EO59:EY59"/>
    <mergeCell ref="EZ59:FJ59"/>
    <mergeCell ref="DS57:EC57"/>
    <mergeCell ref="ED57:EN57"/>
    <mergeCell ref="DS58:EC58"/>
    <mergeCell ref="EO52:EY53"/>
    <mergeCell ref="EZ58:FJ58"/>
    <mergeCell ref="DS60:EC61"/>
    <mergeCell ref="ED60:EN61"/>
    <mergeCell ref="CV59:DG59"/>
    <mergeCell ref="ED58:EN58"/>
    <mergeCell ref="EI56:EK56"/>
    <mergeCell ref="EL56:EN56"/>
    <mergeCell ref="CV58:DG58"/>
    <mergeCell ref="DH58:DR58"/>
    <mergeCell ref="DX56:DZ56"/>
    <mergeCell ref="EA56:EC56"/>
    <mergeCell ref="ED56:EH56"/>
    <mergeCell ref="AA67:AR67"/>
    <mergeCell ref="AU67:BF67"/>
    <mergeCell ref="BI67:CB67"/>
    <mergeCell ref="CF60:CM61"/>
    <mergeCell ref="J61:CE61"/>
    <mergeCell ref="AA65:AR66"/>
    <mergeCell ref="AU65:BF66"/>
    <mergeCell ref="BI65:CB66"/>
    <mergeCell ref="DS56:DW56"/>
    <mergeCell ref="A52:I53"/>
    <mergeCell ref="CF52:CM53"/>
    <mergeCell ref="CN52:CU53"/>
    <mergeCell ref="J52:CE52"/>
    <mergeCell ref="DS51:EC51"/>
    <mergeCell ref="ED51:EN51"/>
    <mergeCell ref="CV51:DG51"/>
    <mergeCell ref="J53:CE53"/>
    <mergeCell ref="DS52:EC53"/>
    <mergeCell ref="ED52:EN53"/>
    <mergeCell ref="CN50:CU50"/>
    <mergeCell ref="DS50:EC50"/>
    <mergeCell ref="CV50:DG50"/>
    <mergeCell ref="J51:CE51"/>
    <mergeCell ref="CF51:CM51"/>
    <mergeCell ref="CN51:CU51"/>
    <mergeCell ref="CV47:DG47"/>
    <mergeCell ref="EO50:EY50"/>
    <mergeCell ref="EZ50:FJ50"/>
    <mergeCell ref="EO51:EY51"/>
    <mergeCell ref="EZ51:FJ51"/>
    <mergeCell ref="ED50:EN50"/>
    <mergeCell ref="DH50:DR50"/>
    <mergeCell ref="DH51:DR51"/>
    <mergeCell ref="CV49:DG49"/>
    <mergeCell ref="DH49:DR49"/>
    <mergeCell ref="J45:CE45"/>
    <mergeCell ref="EZ46:FJ46"/>
    <mergeCell ref="A47:I47"/>
    <mergeCell ref="J47:CE47"/>
    <mergeCell ref="CF47:CM47"/>
    <mergeCell ref="CN47:CU47"/>
    <mergeCell ref="DS47:EC47"/>
    <mergeCell ref="ED47:EN47"/>
    <mergeCell ref="EO47:EY47"/>
    <mergeCell ref="EZ47:FJ47"/>
    <mergeCell ref="CV46:DG46"/>
    <mergeCell ref="DH46:DR46"/>
    <mergeCell ref="EO45:EY45"/>
    <mergeCell ref="EZ45:FJ45"/>
    <mergeCell ref="A46:I46"/>
    <mergeCell ref="J46:CE46"/>
    <mergeCell ref="CF46:CM46"/>
    <mergeCell ref="CN46:CU46"/>
    <mergeCell ref="DS46:EC46"/>
    <mergeCell ref="ED46:EN46"/>
    <mergeCell ref="CF44:CM44"/>
    <mergeCell ref="CN44:CU44"/>
    <mergeCell ref="DS44:EC44"/>
    <mergeCell ref="ED44:EN44"/>
    <mergeCell ref="CV44:DG44"/>
    <mergeCell ref="CF45:CM45"/>
    <mergeCell ref="CN45:CU45"/>
    <mergeCell ref="DS45:EC45"/>
    <mergeCell ref="DH45:DR45"/>
    <mergeCell ref="CV45:DG45"/>
    <mergeCell ref="CF43:CM43"/>
    <mergeCell ref="CN43:CU43"/>
    <mergeCell ref="DS43:EC43"/>
    <mergeCell ref="ED43:EN43"/>
    <mergeCell ref="DS36:EC36"/>
    <mergeCell ref="ED36:EN36"/>
    <mergeCell ref="CV43:DG43"/>
    <mergeCell ref="CV37:DG37"/>
    <mergeCell ref="DH37:DR37"/>
    <mergeCell ref="DH42:DR42"/>
    <mergeCell ref="EO36:EY36"/>
    <mergeCell ref="EZ36:FJ36"/>
    <mergeCell ref="A36:I36"/>
    <mergeCell ref="J36:CE36"/>
    <mergeCell ref="CF36:CM36"/>
    <mergeCell ref="CN36:CU36"/>
    <mergeCell ref="DH36:DR36"/>
    <mergeCell ref="CV36:DG36"/>
    <mergeCell ref="DS35:EC35"/>
    <mergeCell ref="ED35:EN35"/>
    <mergeCell ref="EO35:EY35"/>
    <mergeCell ref="EZ35:FJ35"/>
    <mergeCell ref="A35:I35"/>
    <mergeCell ref="J35:CE35"/>
    <mergeCell ref="CF35:CM35"/>
    <mergeCell ref="CN35:CU35"/>
    <mergeCell ref="CV35:DG35"/>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0:EN10"/>
    <mergeCell ref="CV16:DG16"/>
    <mergeCell ref="ED13:EN13"/>
    <mergeCell ref="DH17:DR17"/>
    <mergeCell ref="DH15:DR15"/>
    <mergeCell ref="DS17:EC17"/>
    <mergeCell ref="ED17:EN17"/>
    <mergeCell ref="ED14:EN14"/>
    <mergeCell ref="DH11:DR11"/>
    <mergeCell ref="DH12:DR12"/>
    <mergeCell ref="EO10:EY10"/>
    <mergeCell ref="EZ10:FJ10"/>
    <mergeCell ref="EO8:EY8"/>
    <mergeCell ref="EZ8:FJ8"/>
    <mergeCell ref="A9:I9"/>
    <mergeCell ref="J9:CE9"/>
    <mergeCell ref="CF9:CM9"/>
    <mergeCell ref="CN9:CU9"/>
    <mergeCell ref="DS9:EC9"/>
    <mergeCell ref="ED9:EN9"/>
    <mergeCell ref="EO9:EY9"/>
    <mergeCell ref="EZ9:FJ9"/>
    <mergeCell ref="CN8:CU8"/>
    <mergeCell ref="DS8:EC8"/>
    <mergeCell ref="CV8:DG8"/>
    <mergeCell ref="ED8:EN8"/>
    <mergeCell ref="CN7:CU7"/>
    <mergeCell ref="DS7:EC7"/>
    <mergeCell ref="ED7:EN7"/>
    <mergeCell ref="EO7:EY7"/>
    <mergeCell ref="EZ7:FJ7"/>
    <mergeCell ref="DS6:EC6"/>
    <mergeCell ref="EZ6:FJ6"/>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J3:CE5"/>
    <mergeCell ref="CF3:CM5"/>
    <mergeCell ref="CN3:CU5"/>
    <mergeCell ref="A3:I5"/>
    <mergeCell ref="A6:I6"/>
    <mergeCell ref="J6:CE6"/>
    <mergeCell ref="CF6:CM6"/>
    <mergeCell ref="A37:I37"/>
    <mergeCell ref="J37:CE37"/>
    <mergeCell ref="CF37:CM37"/>
    <mergeCell ref="CN37:CU37"/>
    <mergeCell ref="CF25:CM25"/>
    <mergeCell ref="CN6:CU6"/>
    <mergeCell ref="A8:I8"/>
    <mergeCell ref="A7:I7"/>
    <mergeCell ref="J7:CE7"/>
    <mergeCell ref="CF7:CM7"/>
    <mergeCell ref="ED23:EH23"/>
    <mergeCell ref="EI23:EK23"/>
    <mergeCell ref="EL23:EN23"/>
    <mergeCell ref="EW23:EY23"/>
    <mergeCell ref="CV25:DG25"/>
    <mergeCell ref="CV22:DG24"/>
    <mergeCell ref="EO24:EY24"/>
    <mergeCell ref="EA23:EC23"/>
    <mergeCell ref="DS22:FJ22"/>
    <mergeCell ref="DS23:DW23"/>
    <mergeCell ref="EZ23:FJ24"/>
    <mergeCell ref="A12:I12"/>
    <mergeCell ref="J12:CE12"/>
    <mergeCell ref="CF12:CM12"/>
    <mergeCell ref="CN12:CU12"/>
    <mergeCell ref="CV12:DG12"/>
    <mergeCell ref="DS12:EC12"/>
    <mergeCell ref="ED12:EN12"/>
    <mergeCell ref="EO12:EY12"/>
    <mergeCell ref="EZ12:FJ12"/>
    <mergeCell ref="CV3:DG5"/>
    <mergeCell ref="CV6:DG6"/>
    <mergeCell ref="CV14:DG14"/>
    <mergeCell ref="CV41:DG41"/>
    <mergeCell ref="CV20:DG20"/>
    <mergeCell ref="CV7:DG7"/>
    <mergeCell ref="A11:I11"/>
    <mergeCell ref="J11:CE11"/>
    <mergeCell ref="CF11:CM11"/>
    <mergeCell ref="CN11:CU11"/>
    <mergeCell ref="CV11:DG11"/>
    <mergeCell ref="CV10:DG10"/>
    <mergeCell ref="J10:CE10"/>
    <mergeCell ref="CF10:CM10"/>
    <mergeCell ref="CN10:CU10"/>
    <mergeCell ref="J8:CE8"/>
    <mergeCell ref="CF8:CM8"/>
    <mergeCell ref="ED6:EN6"/>
    <mergeCell ref="EO6:EY6"/>
    <mergeCell ref="A13:I13"/>
    <mergeCell ref="J13:CE13"/>
    <mergeCell ref="CF13:CM13"/>
    <mergeCell ref="CN13:CU13"/>
    <mergeCell ref="CV13:DG13"/>
    <mergeCell ref="DS13:EC13"/>
    <mergeCell ref="EO13:EY13"/>
    <mergeCell ref="EZ13:FJ13"/>
    <mergeCell ref="EZ34:FJ34"/>
    <mergeCell ref="DS37:EC37"/>
    <mergeCell ref="ED37:EN37"/>
    <mergeCell ref="EO37:EY37"/>
    <mergeCell ref="EZ37:FJ37"/>
    <mergeCell ref="EO14:EY14"/>
    <mergeCell ref="EZ14:FJ14"/>
    <mergeCell ref="EO15:EY15"/>
    <mergeCell ref="A48:I48"/>
    <mergeCell ref="J48:CE48"/>
    <mergeCell ref="CF48:CM48"/>
    <mergeCell ref="CN48:CU48"/>
    <mergeCell ref="EZ48:FJ48"/>
    <mergeCell ref="CV48:DG48"/>
    <mergeCell ref="DS48:EC48"/>
    <mergeCell ref="ED48:EN48"/>
    <mergeCell ref="EO48:EY48"/>
    <mergeCell ref="DH48:DR48"/>
    <mergeCell ref="A77:AG77"/>
    <mergeCell ref="A42:I42"/>
    <mergeCell ref="J42:CE42"/>
    <mergeCell ref="A45:I45"/>
    <mergeCell ref="R71:T71"/>
    <mergeCell ref="U71:W71"/>
    <mergeCell ref="A71:B71"/>
    <mergeCell ref="C71:E71"/>
    <mergeCell ref="A50:I50"/>
    <mergeCell ref="A51:I51"/>
    <mergeCell ref="A41:I41"/>
    <mergeCell ref="J41:CE41"/>
    <mergeCell ref="A43:I43"/>
    <mergeCell ref="J43:CE43"/>
    <mergeCell ref="A44:I44"/>
    <mergeCell ref="J44:CE44"/>
    <mergeCell ref="CN22:CU24"/>
    <mergeCell ref="EO42:EY42"/>
    <mergeCell ref="EZ42:FJ42"/>
    <mergeCell ref="CF42:CM42"/>
    <mergeCell ref="CN42:CU42"/>
    <mergeCell ref="CV42:DG42"/>
    <mergeCell ref="DS42:EC42"/>
    <mergeCell ref="DH35:DR35"/>
    <mergeCell ref="DH41:DR41"/>
    <mergeCell ref="DS41:EC41"/>
    <mergeCell ref="DH3:DR5"/>
    <mergeCell ref="DH6:DR6"/>
    <mergeCell ref="DH7:DR7"/>
    <mergeCell ref="DH8:DR8"/>
    <mergeCell ref="DH9:DR9"/>
    <mergeCell ref="DH10:DR10"/>
    <mergeCell ref="DH13:DR13"/>
    <mergeCell ref="DH25:DR25"/>
    <mergeCell ref="DH14:DR14"/>
    <mergeCell ref="A15:I15"/>
    <mergeCell ref="DS14:EC14"/>
    <mergeCell ref="A14:I14"/>
    <mergeCell ref="J14:CE14"/>
    <mergeCell ref="CF14:CM14"/>
    <mergeCell ref="CN14:CU14"/>
    <mergeCell ref="DX23:DZ23"/>
    <mergeCell ref="J15:CE15"/>
    <mergeCell ref="CF15:CM15"/>
    <mergeCell ref="CN15:CU15"/>
    <mergeCell ref="CV15:DG15"/>
    <mergeCell ref="DS15:EC15"/>
    <mergeCell ref="ED15:EN15"/>
    <mergeCell ref="EZ15:FJ15"/>
    <mergeCell ref="A16:I16"/>
    <mergeCell ref="J16:CE16"/>
    <mergeCell ref="CF16:CM16"/>
    <mergeCell ref="CN16:CU16"/>
    <mergeCell ref="DS16:EC16"/>
    <mergeCell ref="ED16:EN16"/>
    <mergeCell ref="EO16:EY16"/>
    <mergeCell ref="EZ16:FJ16"/>
    <mergeCell ref="DH16:DR16"/>
    <mergeCell ref="ED41:EN41"/>
    <mergeCell ref="EO41:EY41"/>
    <mergeCell ref="EZ41:FJ41"/>
    <mergeCell ref="DH22:DR24"/>
    <mergeCell ref="ED42:EN42"/>
    <mergeCell ref="DH43:DR43"/>
    <mergeCell ref="DS40:EC40"/>
    <mergeCell ref="ED40:EN40"/>
    <mergeCell ref="EO40:EY40"/>
    <mergeCell ref="EZ40:FJ40"/>
    <mergeCell ref="DH44:DR44"/>
    <mergeCell ref="EO43:EY43"/>
    <mergeCell ref="EZ43:FJ43"/>
    <mergeCell ref="EO44:EY44"/>
    <mergeCell ref="EZ44:FJ44"/>
    <mergeCell ref="DH47:DR47"/>
    <mergeCell ref="ED45:EN45"/>
    <mergeCell ref="EO46:EY46"/>
    <mergeCell ref="A90:FJ90"/>
    <mergeCell ref="CF55:CM57"/>
    <mergeCell ref="CN55:CU57"/>
    <mergeCell ref="CV55:DG57"/>
    <mergeCell ref="DH55:DR57"/>
    <mergeCell ref="DS55:FJ55"/>
    <mergeCell ref="DH59:DR59"/>
    <mergeCell ref="CV60:DG61"/>
    <mergeCell ref="DH60:DR61"/>
    <mergeCell ref="A60:I61"/>
    <mergeCell ref="CV52:DG53"/>
    <mergeCell ref="DH52:DR53"/>
    <mergeCell ref="A55:I57"/>
    <mergeCell ref="J55:CE57"/>
    <mergeCell ref="A49:I49"/>
    <mergeCell ref="J49:CE49"/>
    <mergeCell ref="CF49:CM49"/>
    <mergeCell ref="CN49:CU49"/>
    <mergeCell ref="J50:CE50"/>
    <mergeCell ref="CF50:CM50"/>
    <mergeCell ref="DS49:EC49"/>
    <mergeCell ref="ED49:EN49"/>
    <mergeCell ref="EO49:EY49"/>
    <mergeCell ref="EZ49:FJ49"/>
    <mergeCell ref="CV62:DG62"/>
    <mergeCell ref="DH62:DR62"/>
    <mergeCell ref="DS62:EC62"/>
    <mergeCell ref="ED62:EN62"/>
    <mergeCell ref="EO62:EY62"/>
    <mergeCell ref="EZ62:FJ62"/>
    <mergeCell ref="J60:CE60"/>
    <mergeCell ref="A62:I62"/>
    <mergeCell ref="J62:CE62"/>
    <mergeCell ref="CF62:CM62"/>
    <mergeCell ref="CN62:CU62"/>
    <mergeCell ref="CN60:CU61"/>
    <mergeCell ref="R79:T79"/>
    <mergeCell ref="U79:W79"/>
    <mergeCell ref="X79:Z79"/>
    <mergeCell ref="A85:FJ85"/>
    <mergeCell ref="A79:B79"/>
    <mergeCell ref="C79:E79"/>
    <mergeCell ref="F79:G79"/>
    <mergeCell ref="H79:Q79"/>
    <mergeCell ref="A83:FJ83"/>
    <mergeCell ref="A76:AG76"/>
    <mergeCell ref="AA68:AR68"/>
    <mergeCell ref="AU68:BF68"/>
    <mergeCell ref="BI68:CB68"/>
    <mergeCell ref="AA69:AR69"/>
    <mergeCell ref="AU69:BF69"/>
    <mergeCell ref="BI69:CB69"/>
    <mergeCell ref="A73:CG74"/>
    <mergeCell ref="F71:G71"/>
    <mergeCell ref="H71:Q71"/>
    <mergeCell ref="A40:I40"/>
    <mergeCell ref="J40:CE40"/>
    <mergeCell ref="CF40:CM40"/>
    <mergeCell ref="CN40:CU40"/>
    <mergeCell ref="CV40:DG40"/>
    <mergeCell ref="DH40:DR40"/>
    <mergeCell ref="A39:I39"/>
    <mergeCell ref="J39:CE39"/>
    <mergeCell ref="CF39:CM39"/>
    <mergeCell ref="CN39:CU39"/>
    <mergeCell ref="CV39:DG39"/>
    <mergeCell ref="DH39:DR39"/>
    <mergeCell ref="A38:I38"/>
    <mergeCell ref="J38:CE38"/>
    <mergeCell ref="CF38:CM38"/>
    <mergeCell ref="CN38:CU38"/>
    <mergeCell ref="CV38:DG38"/>
    <mergeCell ref="DH38:DR38"/>
    <mergeCell ref="DS38:EC38"/>
    <mergeCell ref="ED38:EN38"/>
    <mergeCell ref="EO38:EY38"/>
    <mergeCell ref="EZ38:FJ38"/>
    <mergeCell ref="DS39:EC39"/>
    <mergeCell ref="ED39:EN39"/>
    <mergeCell ref="EO39:EY39"/>
    <mergeCell ref="EZ39:FJ39"/>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54"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 Семенкова</cp:lastModifiedBy>
  <cp:lastPrinted>2022-12-29T06:27:00Z</cp:lastPrinted>
  <dcterms:created xsi:type="dcterms:W3CDTF">2011-01-11T10:25:48Z</dcterms:created>
  <dcterms:modified xsi:type="dcterms:W3CDTF">2023-01-10T00:29:29Z</dcterms:modified>
  <cp:category/>
  <cp:version/>
  <cp:contentType/>
  <cp:contentStatus/>
</cp:coreProperties>
</file>